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esponse_rates\RRs2017\"/>
    </mc:Choice>
  </mc:AlternateContent>
  <bookViews>
    <workbookView xWindow="0" yWindow="0" windowWidth="19200" windowHeight="11745"/>
  </bookViews>
  <sheets>
    <sheet name="R-1" sheetId="1" r:id="rId1"/>
    <sheet name="R-2" sheetId="2" r:id="rId2"/>
    <sheet name="R-3" sheetId="3" r:id="rId3"/>
    <sheet name="R-4" sheetId="4" r:id="rId4"/>
    <sheet name="R-5" sheetId="5" r:id="rId5"/>
    <sheet name="R-6" sheetId="6" r:id="rId6"/>
    <sheet name="R-7" sheetId="7" r:id="rId7"/>
    <sheet name="R-8" sheetId="8" r:id="rId8"/>
    <sheet name="R-9" sheetId="9" r:id="rId9"/>
    <sheet name="R-10" sheetId="10" r:id="rId10"/>
    <sheet name="R-11" sheetId="11" r:id="rId11"/>
    <sheet name="R-12" sheetId="12" r:id="rId12"/>
    <sheet name="R-13" sheetId="13" r:id="rId13"/>
    <sheet name="R-14" sheetId="14" r:id="rId14"/>
    <sheet name="R-15" sheetId="15" r:id="rId15"/>
    <sheet name="R-16" sheetId="16" r:id="rId16"/>
    <sheet name="R-17" sheetId="1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7" l="1"/>
  <c r="C28" i="17" s="1"/>
  <c r="C26" i="17"/>
  <c r="C23" i="17"/>
  <c r="C20" i="17"/>
  <c r="C17" i="17"/>
  <c r="C27" i="16"/>
  <c r="C30" i="16" s="1"/>
  <c r="C31" i="16" s="1"/>
  <c r="C26" i="16"/>
  <c r="C23" i="16"/>
  <c r="C20" i="16"/>
  <c r="C17" i="16"/>
  <c r="C27" i="15"/>
  <c r="C30" i="15" s="1"/>
  <c r="C31" i="15" s="1"/>
  <c r="C26" i="15"/>
  <c r="C23" i="15"/>
  <c r="C20" i="15"/>
  <c r="C17" i="15"/>
  <c r="C27" i="14"/>
  <c r="C30" i="14" s="1"/>
  <c r="C31" i="14" s="1"/>
  <c r="C26" i="14"/>
  <c r="C23" i="14"/>
  <c r="C20" i="14"/>
  <c r="C17" i="14"/>
  <c r="C27" i="13"/>
  <c r="C30" i="13" s="1"/>
  <c r="C31" i="13" s="1"/>
  <c r="C26" i="13"/>
  <c r="C23" i="13"/>
  <c r="C20" i="13"/>
  <c r="C17" i="13"/>
  <c r="C27" i="12"/>
  <c r="C30" i="12" s="1"/>
  <c r="C31" i="12" s="1"/>
  <c r="C26" i="12"/>
  <c r="C23" i="12"/>
  <c r="C20" i="12"/>
  <c r="C17" i="12"/>
  <c r="C27" i="11"/>
  <c r="C30" i="11" s="1"/>
  <c r="C31" i="11" s="1"/>
  <c r="C26" i="11"/>
  <c r="C23" i="11"/>
  <c r="C20" i="11"/>
  <c r="C17" i="11"/>
  <c r="C27" i="10"/>
  <c r="C30" i="10" s="1"/>
  <c r="C31" i="10" s="1"/>
  <c r="C26" i="10"/>
  <c r="C23" i="10"/>
  <c r="C20" i="10"/>
  <c r="C17" i="10"/>
  <c r="C27" i="9"/>
  <c r="C30" i="9" s="1"/>
  <c r="C31" i="9" s="1"/>
  <c r="C26" i="9"/>
  <c r="C23" i="9"/>
  <c r="C20" i="9"/>
  <c r="C17" i="9"/>
  <c r="C27" i="8"/>
  <c r="C30" i="8" s="1"/>
  <c r="C31" i="8" s="1"/>
  <c r="C26" i="8"/>
  <c r="C23" i="8"/>
  <c r="C20" i="8"/>
  <c r="C17" i="8"/>
  <c r="C27" i="7"/>
  <c r="C28" i="7" s="1"/>
  <c r="C26" i="7"/>
  <c r="C23" i="7"/>
  <c r="C20" i="7"/>
  <c r="C17" i="7"/>
  <c r="C27" i="6"/>
  <c r="C28" i="6" s="1"/>
  <c r="C26" i="6"/>
  <c r="C23" i="6"/>
  <c r="C20" i="6"/>
  <c r="C17" i="6"/>
  <c r="C27" i="5"/>
  <c r="C30" i="5" s="1"/>
  <c r="C31" i="5" s="1"/>
  <c r="C26" i="5"/>
  <c r="C23" i="5"/>
  <c r="C20" i="5"/>
  <c r="C17" i="5"/>
  <c r="C27" i="4"/>
  <c r="C30" i="4" s="1"/>
  <c r="C31" i="4" s="1"/>
  <c r="C26" i="4"/>
  <c r="C23" i="4"/>
  <c r="C20" i="4"/>
  <c r="C17" i="4"/>
  <c r="C30" i="3"/>
  <c r="C17" i="3"/>
  <c r="C27" i="3"/>
  <c r="C31" i="3" s="1"/>
  <c r="C26" i="3"/>
  <c r="C23" i="3"/>
  <c r="C20" i="3"/>
  <c r="C30" i="17" l="1"/>
  <c r="C31" i="17" s="1"/>
  <c r="C28" i="16"/>
  <c r="C28" i="15"/>
  <c r="C28" i="14"/>
  <c r="C28" i="13"/>
  <c r="C28" i="12"/>
  <c r="C28" i="11"/>
  <c r="C28" i="10"/>
  <c r="C28" i="9"/>
  <c r="C28" i="8"/>
  <c r="C30" i="7"/>
  <c r="C31" i="7" s="1"/>
  <c r="C30" i="6"/>
  <c r="C31" i="6" s="1"/>
  <c r="C28" i="5"/>
  <c r="C28" i="4"/>
  <c r="C28" i="3"/>
  <c r="C31" i="2" l="1"/>
  <c r="C30" i="2"/>
  <c r="C26" i="2"/>
  <c r="C23" i="2"/>
  <c r="C20" i="2"/>
  <c r="C28" i="2"/>
  <c r="C27" i="2"/>
  <c r="C17" i="2"/>
  <c r="C17" i="1"/>
</calcChain>
</file>

<file path=xl/sharedStrings.xml><?xml version="1.0" encoding="utf-8"?>
<sst xmlns="http://schemas.openxmlformats.org/spreadsheetml/2006/main" count="569" uniqueCount="48">
  <si>
    <t>Table R-1. Response rates for the CPI-U, U.S. city average, by major group and shelter, 2017</t>
  </si>
  <si>
    <t>Percent</t>
  </si>
  <si>
    <t>Total</t>
  </si>
  <si>
    <t>Apparel</t>
  </si>
  <si>
    <t>Transportation</t>
  </si>
  <si>
    <t>Medical Care</t>
  </si>
  <si>
    <t>Recreation</t>
  </si>
  <si>
    <t>Education and Communication</t>
  </si>
  <si>
    <t>Other Goods and Services</t>
  </si>
  <si>
    <t>Commodities and Services</t>
  </si>
  <si>
    <t>Outlets</t>
  </si>
  <si>
    <t>Quotes</t>
  </si>
  <si>
    <t>Used in Estimation</t>
  </si>
  <si>
    <t>Collected</t>
  </si>
  <si>
    <t>Eligible</t>
  </si>
  <si>
    <t>Number</t>
  </si>
  <si>
    <t>Shelter</t>
  </si>
  <si>
    <t xml:space="preserve">   Number</t>
  </si>
  <si>
    <t xml:space="preserve">   Percent</t>
  </si>
  <si>
    <t>Table R-2. Response rates for the CPI-U, Chicago-Gary-Kenosha, IL-IN-WI, 2017</t>
  </si>
  <si>
    <t>Table R-3. Response rates for the CPI-U, Los Angeles-Riverside-Orange County, CA,  2017</t>
  </si>
  <si>
    <t>Table R-4. Response rates for the CPI-U, NY-Northern NJ-Long Island, NY-NJ-CT-PA,  2017</t>
  </si>
  <si>
    <t>Table R-5. Response rates for the CPI-U, Phil.-Wilmington-Atlantic City, PA-NJ-DE-MD,  2017</t>
  </si>
  <si>
    <t>Table R-6. Response rates for the CPI-U, San Francisco-Oakland-San Jose, CA,2017</t>
  </si>
  <si>
    <t>Table R-7. Response rates for the CPI-U, Washington-Baltimore, DC-MD-VA-WV,  2017</t>
  </si>
  <si>
    <t>Table R-8. Response rates for the CPI-U, Boston-Brockton-Nashua, MA-NH-ME-CT,  2017</t>
  </si>
  <si>
    <t>Table R-9. Response rates for the CPI-U, Cleveland-Akron, OH, 2017</t>
  </si>
  <si>
    <t>Table R-10. Response rates for the CPI-U, Miami-Fort Lauderdale, FL, 2017</t>
  </si>
  <si>
    <t>Table R-11. Response rates for the CPI-U, St. Louis, MO-IL, 2017</t>
  </si>
  <si>
    <t>Table R-12. Response rates for the CPI-U, Dallas-Fort Worth, TX,  2017</t>
  </si>
  <si>
    <t>Table R-13. Response rates for the CPI-U, Detroit-Ann Arbor-Flint, MI, 2017</t>
  </si>
  <si>
    <t>Table R-14. Response rates for the CPI-U, Houston-Galveston-Brazoria, TX, 2017</t>
  </si>
  <si>
    <t>Table R-15. Response rates for the CPI-U, Pittsburgh, PA,  2017</t>
  </si>
  <si>
    <t>Table R-16. Response rates for the CPI-U, Phoenix-Mesa, AZ, 2017</t>
  </si>
  <si>
    <t>Table R-17. Response rates for the CPI-U, Atlanta, GA, 2017</t>
  </si>
  <si>
    <t>Food</t>
  </si>
  <si>
    <t>Housing (Excluding Shelter)</t>
  </si>
  <si>
    <t>Eligible for Collection</t>
  </si>
  <si>
    <t>      Number</t>
  </si>
  <si>
    <t>Collected - Data Reported</t>
  </si>
  <si>
    <t xml:space="preserve">Number </t>
  </si>
  <si>
    <t xml:space="preserve"> Used in Estimation </t>
  </si>
  <si>
    <t>Collected - Rent Reported</t>
  </si>
  <si>
    <t>      Percent</t>
  </si>
  <si>
    <t>Vacant</t>
  </si>
  <si>
    <t>Not-Interviewed, Not Vacant</t>
  </si>
  <si>
    <t>     Total Number</t>
  </si>
  <si>
    <t>Not Used in Estimation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</si>
</sst>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1F1B1C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9" xfId="0" applyBorder="1"/>
    <xf numFmtId="3" fontId="1" fillId="0" borderId="4" xfId="0" applyNumberFormat="1" applyFont="1" applyBorder="1"/>
    <xf numFmtId="3" fontId="1" fillId="0" borderId="9" xfId="0" applyNumberFormat="1" applyFont="1" applyBorder="1"/>
    <xf numFmtId="0" fontId="0" fillId="0" borderId="7" xfId="0" applyBorder="1"/>
    <xf numFmtId="164" fontId="3" fillId="0" borderId="9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6" fontId="0" fillId="0" borderId="0" xfId="1" applyNumberFormat="1" applyFont="1" applyBorder="1"/>
    <xf numFmtId="165" fontId="1" fillId="0" borderId="0" xfId="0" applyNumberFormat="1" applyFont="1" applyFill="1" applyBorder="1"/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/>
    <xf numFmtId="0" fontId="1" fillId="0" borderId="7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6" fontId="1" fillId="0" borderId="7" xfId="1" applyNumberFormat="1" applyFont="1" applyBorder="1" applyAlignment="1">
      <alignment horizontal="right" vertical="center"/>
    </xf>
    <xf numFmtId="167" fontId="1" fillId="0" borderId="8" xfId="2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68" fontId="1" fillId="0" borderId="7" xfId="2" applyNumberFormat="1" applyFont="1" applyBorder="1" applyAlignment="1">
      <alignment horizontal="right" vertical="center"/>
    </xf>
    <xf numFmtId="168" fontId="1" fillId="0" borderId="8" xfId="2" applyNumberFormat="1" applyFont="1" applyBorder="1" applyAlignment="1">
      <alignment horizontal="right" vertical="center"/>
    </xf>
    <xf numFmtId="168" fontId="1" fillId="0" borderId="16" xfId="2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N10" sqref="N10"/>
    </sheetView>
  </sheetViews>
  <sheetFormatPr defaultColWidth="9.140625" defaultRowHeight="12" x14ac:dyDescent="0.2"/>
  <cols>
    <col min="1" max="1" width="21.7109375" style="2" customWidth="1"/>
    <col min="2" max="2" width="16.7109375" style="2" customWidth="1"/>
    <col min="3" max="3" width="17.85546875" style="2" bestFit="1" customWidth="1"/>
    <col min="4" max="4" width="7.42578125" style="2" bestFit="1" customWidth="1"/>
    <col min="5" max="5" width="13.7109375" style="2" bestFit="1" customWidth="1"/>
    <col min="6" max="6" width="9.5703125" style="2" bestFit="1" customWidth="1"/>
    <col min="7" max="7" width="7.42578125" style="2" bestFit="1" customWidth="1"/>
    <col min="8" max="8" width="9.140625" style="2"/>
    <col min="9" max="9" width="7" style="2" bestFit="1" customWidth="1"/>
    <col min="10" max="10" width="11.140625" style="2" bestFit="1" customWidth="1"/>
    <col min="11" max="11" width="12.42578125" style="2" bestFit="1" customWidth="1"/>
    <col min="12" max="16384" width="9.140625" style="2"/>
  </cols>
  <sheetData>
    <row r="1" spans="1:1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 customHeight="1" x14ac:dyDescent="0.2">
      <c r="A2" s="52" t="s">
        <v>9</v>
      </c>
      <c r="B2" s="52" t="s">
        <v>10</v>
      </c>
      <c r="C2" s="53" t="s">
        <v>11</v>
      </c>
      <c r="D2" s="52"/>
      <c r="E2" s="52"/>
      <c r="F2" s="52"/>
      <c r="G2" s="52"/>
      <c r="H2" s="52"/>
      <c r="I2" s="52"/>
      <c r="J2" s="52"/>
      <c r="K2" s="52"/>
    </row>
    <row r="3" spans="1:11" ht="36" x14ac:dyDescent="0.2">
      <c r="A3" s="52"/>
      <c r="B3" s="52"/>
      <c r="C3" s="1" t="s">
        <v>2</v>
      </c>
      <c r="D3" s="1" t="s">
        <v>3</v>
      </c>
      <c r="E3" s="1" t="s">
        <v>7</v>
      </c>
      <c r="F3" s="1" t="s">
        <v>6</v>
      </c>
      <c r="G3" s="1" t="s">
        <v>35</v>
      </c>
      <c r="H3" s="1" t="s">
        <v>36</v>
      </c>
      <c r="I3" s="1" t="s">
        <v>5</v>
      </c>
      <c r="J3" s="1" t="s">
        <v>8</v>
      </c>
      <c r="K3" s="1" t="s">
        <v>4</v>
      </c>
    </row>
    <row r="4" spans="1:11" x14ac:dyDescent="0.2">
      <c r="A4" s="12" t="s">
        <v>14</v>
      </c>
      <c r="B4" s="25">
        <v>279841</v>
      </c>
      <c r="C4" s="25">
        <v>1150722</v>
      </c>
      <c r="D4" s="25">
        <v>136732</v>
      </c>
      <c r="E4" s="25">
        <v>77008</v>
      </c>
      <c r="F4" s="25">
        <v>84189</v>
      </c>
      <c r="G4" s="25">
        <v>471569</v>
      </c>
      <c r="H4" s="25">
        <v>128166</v>
      </c>
      <c r="I4" s="25">
        <v>78589</v>
      </c>
      <c r="J4" s="25">
        <v>38883</v>
      </c>
      <c r="K4" s="25">
        <v>135586</v>
      </c>
    </row>
    <row r="5" spans="1:11" x14ac:dyDescent="0.2">
      <c r="A5" s="13" t="s">
        <v>13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">
      <c r="A6" s="14" t="s">
        <v>15</v>
      </c>
      <c r="B6" s="26">
        <v>258379</v>
      </c>
      <c r="C6" s="26">
        <v>929341</v>
      </c>
      <c r="D6" s="26">
        <v>80637</v>
      </c>
      <c r="E6" s="26">
        <v>66009</v>
      </c>
      <c r="F6" s="26">
        <v>66601</v>
      </c>
      <c r="G6" s="26">
        <v>413656</v>
      </c>
      <c r="H6" s="26">
        <v>109532</v>
      </c>
      <c r="I6" s="26">
        <v>39071</v>
      </c>
      <c r="J6" s="26">
        <v>34018</v>
      </c>
      <c r="K6" s="26">
        <v>119817</v>
      </c>
    </row>
    <row r="7" spans="1:11" x14ac:dyDescent="0.2">
      <c r="A7" s="14" t="s">
        <v>1</v>
      </c>
      <c r="B7" s="10">
        <v>92.3</v>
      </c>
      <c r="C7" s="10">
        <v>80.8</v>
      </c>
      <c r="D7" s="10">
        <v>59</v>
      </c>
      <c r="E7" s="10">
        <v>85.7</v>
      </c>
      <c r="F7" s="10">
        <v>79.099999999999994</v>
      </c>
      <c r="G7" s="10">
        <v>87.7</v>
      </c>
      <c r="H7" s="10">
        <v>85.5</v>
      </c>
      <c r="I7" s="10">
        <v>49.7</v>
      </c>
      <c r="J7" s="10">
        <v>87.5</v>
      </c>
      <c r="K7" s="10">
        <v>88.4</v>
      </c>
    </row>
    <row r="8" spans="1:11" x14ac:dyDescent="0.2">
      <c r="A8" s="13" t="s">
        <v>12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">
      <c r="A9" s="14" t="s">
        <v>15</v>
      </c>
      <c r="B9" s="26">
        <v>249835</v>
      </c>
      <c r="C9" s="26">
        <v>924194</v>
      </c>
      <c r="D9" s="26">
        <v>79814</v>
      </c>
      <c r="E9" s="26">
        <v>65651</v>
      </c>
      <c r="F9" s="26">
        <v>66010</v>
      </c>
      <c r="G9" s="26">
        <v>412783</v>
      </c>
      <c r="H9" s="26">
        <v>109152</v>
      </c>
      <c r="I9" s="26">
        <v>37238</v>
      </c>
      <c r="J9" s="26">
        <v>33925</v>
      </c>
      <c r="K9" s="26">
        <v>119621</v>
      </c>
    </row>
    <row r="10" spans="1:11" x14ac:dyDescent="0.2">
      <c r="A10" s="15" t="s">
        <v>1</v>
      </c>
      <c r="B10" s="11">
        <v>89.3</v>
      </c>
      <c r="C10" s="11">
        <v>80.3</v>
      </c>
      <c r="D10" s="11">
        <v>58.4</v>
      </c>
      <c r="E10" s="11">
        <v>85.3</v>
      </c>
      <c r="F10" s="11">
        <v>78.400000000000006</v>
      </c>
      <c r="G10" s="11">
        <v>87.5</v>
      </c>
      <c r="H10" s="11">
        <v>85.2</v>
      </c>
      <c r="I10" s="11">
        <v>47.4</v>
      </c>
      <c r="J10" s="11">
        <v>87.2</v>
      </c>
      <c r="K10" s="11">
        <v>88.2</v>
      </c>
    </row>
    <row r="12" spans="1:11" x14ac:dyDescent="0.2">
      <c r="A12" s="61" t="s">
        <v>16</v>
      </c>
      <c r="B12" s="62"/>
      <c r="C12" s="63"/>
    </row>
    <row r="13" spans="1:11" x14ac:dyDescent="0.2">
      <c r="A13" s="55" t="s">
        <v>37</v>
      </c>
      <c r="B13" s="56"/>
      <c r="C13" s="37"/>
      <c r="D13" s="31"/>
      <c r="E13" s="3"/>
    </row>
    <row r="14" spans="1:11" ht="15" x14ac:dyDescent="0.25">
      <c r="A14" s="57" t="s">
        <v>38</v>
      </c>
      <c r="B14" s="58"/>
      <c r="C14" s="38">
        <v>93525</v>
      </c>
      <c r="D14" s="32"/>
      <c r="E14" s="33"/>
    </row>
    <row r="15" spans="1:11" x14ac:dyDescent="0.2">
      <c r="A15" s="59" t="s">
        <v>39</v>
      </c>
      <c r="B15" s="60"/>
      <c r="C15" s="39"/>
      <c r="D15" s="32"/>
      <c r="E15" s="34"/>
    </row>
    <row r="16" spans="1:11" x14ac:dyDescent="0.2">
      <c r="A16" s="57" t="s">
        <v>40</v>
      </c>
      <c r="B16" s="58"/>
      <c r="C16" s="40">
        <v>68443</v>
      </c>
      <c r="D16" s="35"/>
      <c r="E16" s="3"/>
    </row>
    <row r="17" spans="1:6" x14ac:dyDescent="0.2">
      <c r="A17" s="64" t="s">
        <v>1</v>
      </c>
      <c r="B17" s="65"/>
      <c r="C17" s="41">
        <f>C16/C14*100</f>
        <v>73.181502272119758</v>
      </c>
      <c r="D17" s="32"/>
      <c r="E17" s="34"/>
    </row>
    <row r="18" spans="1:6" ht="24" x14ac:dyDescent="0.2">
      <c r="A18" s="66" t="s">
        <v>41</v>
      </c>
      <c r="B18" s="30" t="s">
        <v>42</v>
      </c>
      <c r="C18" s="39"/>
      <c r="D18" s="32"/>
      <c r="E18" s="34"/>
    </row>
    <row r="19" spans="1:6" x14ac:dyDescent="0.2">
      <c r="A19" s="66"/>
      <c r="B19" s="17" t="s">
        <v>38</v>
      </c>
      <c r="C19" s="38">
        <v>61403</v>
      </c>
      <c r="D19" s="31"/>
      <c r="E19" s="3"/>
    </row>
    <row r="20" spans="1:6" x14ac:dyDescent="0.2">
      <c r="A20" s="66"/>
      <c r="B20" s="22" t="s">
        <v>43</v>
      </c>
      <c r="C20" s="42">
        <v>65.7</v>
      </c>
      <c r="D20" s="32"/>
      <c r="E20" s="36"/>
    </row>
    <row r="21" spans="1:6" x14ac:dyDescent="0.2">
      <c r="A21" s="66"/>
      <c r="B21" s="30" t="s">
        <v>44</v>
      </c>
      <c r="C21" s="39"/>
      <c r="D21" s="32"/>
      <c r="E21" s="34"/>
    </row>
    <row r="22" spans="1:6" x14ac:dyDescent="0.2">
      <c r="A22" s="66"/>
      <c r="B22" s="17" t="s">
        <v>38</v>
      </c>
      <c r="C22" s="38">
        <v>5797</v>
      </c>
      <c r="D22" s="31"/>
      <c r="E22" s="3"/>
    </row>
    <row r="23" spans="1:6" x14ac:dyDescent="0.2">
      <c r="A23" s="66"/>
      <c r="B23" s="22" t="s">
        <v>43</v>
      </c>
      <c r="C23" s="42">
        <v>6.2</v>
      </c>
      <c r="D23" s="32"/>
      <c r="E23" s="36"/>
    </row>
    <row r="24" spans="1:6" ht="24" x14ac:dyDescent="0.2">
      <c r="A24" s="66"/>
      <c r="B24" s="30" t="s">
        <v>45</v>
      </c>
      <c r="C24" s="39"/>
      <c r="D24" s="32"/>
      <c r="E24" s="34"/>
    </row>
    <row r="25" spans="1:6" x14ac:dyDescent="0.2">
      <c r="A25" s="66"/>
      <c r="B25" s="17" t="s">
        <v>38</v>
      </c>
      <c r="C25" s="38">
        <v>21541</v>
      </c>
      <c r="D25" s="35"/>
      <c r="E25" s="3"/>
    </row>
    <row r="26" spans="1:6" ht="12.75" thickBot="1" x14ac:dyDescent="0.25">
      <c r="A26" s="66"/>
      <c r="B26" s="43" t="s">
        <v>43</v>
      </c>
      <c r="C26" s="44">
        <v>23</v>
      </c>
      <c r="D26" s="32"/>
      <c r="E26" s="36"/>
    </row>
    <row r="27" spans="1:6" ht="12.75" thickTop="1" x14ac:dyDescent="0.2">
      <c r="A27" s="66"/>
      <c r="B27" s="17" t="s">
        <v>46</v>
      </c>
      <c r="C27" s="38">
        <v>88741</v>
      </c>
      <c r="D27" s="32"/>
      <c r="E27" s="34"/>
    </row>
    <row r="28" spans="1:6" x14ac:dyDescent="0.2">
      <c r="A28" s="66"/>
      <c r="B28" s="17" t="s">
        <v>43</v>
      </c>
      <c r="C28" s="37">
        <v>94.9</v>
      </c>
      <c r="D28" s="31"/>
      <c r="E28" s="3"/>
    </row>
    <row r="29" spans="1:6" x14ac:dyDescent="0.2">
      <c r="A29" s="59" t="s">
        <v>47</v>
      </c>
      <c r="B29" s="60"/>
      <c r="C29" s="39"/>
      <c r="D29" s="32"/>
      <c r="E29" s="36"/>
      <c r="F29" s="3"/>
    </row>
    <row r="30" spans="1:6" x14ac:dyDescent="0.2">
      <c r="A30" s="57" t="s">
        <v>15</v>
      </c>
      <c r="B30" s="58"/>
      <c r="C30" s="40">
        <v>4784</v>
      </c>
      <c r="D30" s="32"/>
      <c r="E30" s="34"/>
    </row>
    <row r="31" spans="1:6" x14ac:dyDescent="0.2">
      <c r="A31" s="57" t="s">
        <v>1</v>
      </c>
      <c r="B31" s="58"/>
      <c r="C31" s="37">
        <v>5.0999999999999996</v>
      </c>
      <c r="D31" s="3"/>
      <c r="E31" s="3"/>
    </row>
    <row r="32" spans="1:6" ht="28.5" x14ac:dyDescent="0.2">
      <c r="A32" s="45"/>
      <c r="B32" s="45"/>
      <c r="C32" s="45"/>
      <c r="D32" s="3"/>
      <c r="E32" s="3"/>
    </row>
  </sheetData>
  <mergeCells count="14">
    <mergeCell ref="A18:A28"/>
    <mergeCell ref="A29:B29"/>
    <mergeCell ref="A30:B30"/>
    <mergeCell ref="A31:B31"/>
    <mergeCell ref="A14:B14"/>
    <mergeCell ref="A15:B15"/>
    <mergeCell ref="A16:B16"/>
    <mergeCell ref="A12:C12"/>
    <mergeCell ref="A17:B17"/>
    <mergeCell ref="A2:A3"/>
    <mergeCell ref="B2:B3"/>
    <mergeCell ref="C2:K2"/>
    <mergeCell ref="A1:K1"/>
    <mergeCell ref="A13:B13"/>
  </mergeCells>
  <pageMargins left="0" right="0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5" customWidth="1"/>
    <col min="4" max="4" width="16.140625" bestFit="1" customWidth="1"/>
  </cols>
  <sheetData>
    <row r="1" spans="1:9" ht="24" customHeight="1" x14ac:dyDescent="0.25">
      <c r="A1" s="67" t="s">
        <v>27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1021</v>
      </c>
      <c r="C4" s="16">
        <v>5496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992</v>
      </c>
      <c r="C6" s="18">
        <v>4839</v>
      </c>
      <c r="D6" s="32"/>
      <c r="E6" s="51"/>
    </row>
    <row r="7" spans="1:9" x14ac:dyDescent="0.25">
      <c r="A7" s="7" t="s">
        <v>18</v>
      </c>
      <c r="B7" s="19">
        <v>97.2</v>
      </c>
      <c r="C7" s="19">
        <v>88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980</v>
      </c>
      <c r="C9" s="18">
        <v>4836</v>
      </c>
      <c r="D9" s="32"/>
      <c r="E9" s="50"/>
    </row>
    <row r="10" spans="1:9" x14ac:dyDescent="0.25">
      <c r="A10" s="9" t="s">
        <v>18</v>
      </c>
      <c r="B10" s="20">
        <v>96</v>
      </c>
      <c r="C10" s="20">
        <v>88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1446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1193</v>
      </c>
      <c r="D16" s="32"/>
      <c r="E16" s="51"/>
    </row>
    <row r="17" spans="1:5" x14ac:dyDescent="0.25">
      <c r="A17" s="64" t="s">
        <v>1</v>
      </c>
      <c r="B17" s="65"/>
      <c r="C17" s="41">
        <f>C16/C14*100</f>
        <v>82.503457814661132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1136</v>
      </c>
      <c r="D19" s="32"/>
      <c r="E19" s="51"/>
    </row>
    <row r="20" spans="1:5" x14ac:dyDescent="0.25">
      <c r="A20" s="66"/>
      <c r="B20" s="22" t="s">
        <v>43</v>
      </c>
      <c r="C20" s="47">
        <f>C19/C14</f>
        <v>0.78561549100968187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79</v>
      </c>
    </row>
    <row r="23" spans="1:5" x14ac:dyDescent="0.25">
      <c r="A23" s="66"/>
      <c r="B23" s="22" t="s">
        <v>43</v>
      </c>
      <c r="C23" s="47">
        <f>C22/C14</f>
        <v>5.4633471645919779E-2</v>
      </c>
    </row>
    <row r="24" spans="1:5" ht="24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150</v>
      </c>
    </row>
    <row r="26" spans="1:5" ht="15.75" thickBot="1" x14ac:dyDescent="0.3">
      <c r="A26" s="66"/>
      <c r="B26" s="43" t="s">
        <v>43</v>
      </c>
      <c r="C26" s="48">
        <f>C25/C14</f>
        <v>0.1037344398340249</v>
      </c>
    </row>
    <row r="27" spans="1:5" ht="15.75" thickTop="1" x14ac:dyDescent="0.25">
      <c r="A27" s="66"/>
      <c r="B27" s="17" t="s">
        <v>46</v>
      </c>
      <c r="C27" s="38">
        <f>C19+C22+C25</f>
        <v>1365</v>
      </c>
    </row>
    <row r="28" spans="1:5" x14ac:dyDescent="0.25">
      <c r="A28" s="66"/>
      <c r="B28" s="17" t="s">
        <v>43</v>
      </c>
      <c r="C28" s="46">
        <f>C27/C14</f>
        <v>0.94398340248962653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81</v>
      </c>
    </row>
    <row r="31" spans="1:5" x14ac:dyDescent="0.25">
      <c r="A31" s="64" t="s">
        <v>1</v>
      </c>
      <c r="B31" s="65"/>
      <c r="C31" s="47">
        <f>C30/C14</f>
        <v>5.6016597510373446E-2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4" customWidth="1"/>
    <col min="4" max="4" width="16.140625" bestFit="1" customWidth="1"/>
  </cols>
  <sheetData>
    <row r="1" spans="1:9" ht="25.5" customHeight="1" x14ac:dyDescent="0.25">
      <c r="A1" s="67" t="s">
        <v>28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948</v>
      </c>
      <c r="C4" s="16">
        <v>5096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925</v>
      </c>
      <c r="C6" s="18">
        <v>4606</v>
      </c>
      <c r="D6" s="32"/>
      <c r="E6" s="51"/>
    </row>
    <row r="7" spans="1:9" x14ac:dyDescent="0.25">
      <c r="A7" s="7" t="s">
        <v>18</v>
      </c>
      <c r="B7" s="19">
        <v>97.6</v>
      </c>
      <c r="C7" s="19">
        <v>90.4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906</v>
      </c>
      <c r="C9" s="18">
        <v>4600</v>
      </c>
      <c r="D9" s="32"/>
      <c r="E9" s="50"/>
    </row>
    <row r="10" spans="1:9" x14ac:dyDescent="0.25">
      <c r="A10" s="9" t="s">
        <v>18</v>
      </c>
      <c r="B10" s="20">
        <v>95.6</v>
      </c>
      <c r="C10" s="20">
        <v>90.3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777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602</v>
      </c>
      <c r="D16" s="32"/>
      <c r="E16" s="51"/>
    </row>
    <row r="17" spans="1:5" x14ac:dyDescent="0.25">
      <c r="A17" s="64" t="s">
        <v>1</v>
      </c>
      <c r="B17" s="65"/>
      <c r="C17" s="41">
        <f>C16/C14*100</f>
        <v>77.477477477477478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555</v>
      </c>
      <c r="D19" s="32"/>
      <c r="E19" s="51"/>
    </row>
    <row r="20" spans="1:5" x14ac:dyDescent="0.25">
      <c r="A20" s="66"/>
      <c r="B20" s="22" t="s">
        <v>43</v>
      </c>
      <c r="C20" s="47">
        <f>C19/C14</f>
        <v>0.7142857142857143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48</v>
      </c>
    </row>
    <row r="23" spans="1:5" x14ac:dyDescent="0.25">
      <c r="A23" s="66"/>
      <c r="B23" s="22" t="s">
        <v>43</v>
      </c>
      <c r="C23" s="47">
        <f>C22/C14</f>
        <v>6.1776061776061778E-2</v>
      </c>
    </row>
    <row r="24" spans="1:5" ht="24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114</v>
      </c>
    </row>
    <row r="26" spans="1:5" ht="15.75" thickBot="1" x14ac:dyDescent="0.3">
      <c r="A26" s="66"/>
      <c r="B26" s="43" t="s">
        <v>43</v>
      </c>
      <c r="C26" s="48">
        <f>C25/C14</f>
        <v>0.14671814671814673</v>
      </c>
    </row>
    <row r="27" spans="1:5" ht="15.75" thickTop="1" x14ac:dyDescent="0.25">
      <c r="A27" s="66"/>
      <c r="B27" s="17" t="s">
        <v>46</v>
      </c>
      <c r="C27" s="38">
        <f>C19+C22+C25</f>
        <v>717</v>
      </c>
    </row>
    <row r="28" spans="1:5" x14ac:dyDescent="0.25">
      <c r="A28" s="66"/>
      <c r="B28" s="17" t="s">
        <v>43</v>
      </c>
      <c r="C28" s="46">
        <f>C27/C14</f>
        <v>0.92277992277992282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60</v>
      </c>
    </row>
    <row r="31" spans="1:5" x14ac:dyDescent="0.25">
      <c r="A31" s="64" t="s">
        <v>1</v>
      </c>
      <c r="B31" s="65"/>
      <c r="C31" s="47">
        <f>C30/C14</f>
        <v>7.7220077220077218E-2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3" customWidth="1"/>
    <col min="4" max="4" width="16.140625" bestFit="1" customWidth="1"/>
  </cols>
  <sheetData>
    <row r="1" spans="1:9" ht="27" customHeight="1" x14ac:dyDescent="0.25">
      <c r="A1" s="67" t="s">
        <v>29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1485</v>
      </c>
      <c r="C4" s="16">
        <v>6314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1359</v>
      </c>
      <c r="C6" s="18">
        <v>5311</v>
      </c>
      <c r="D6" s="32"/>
      <c r="E6" s="51"/>
    </row>
    <row r="7" spans="1:9" x14ac:dyDescent="0.25">
      <c r="A7" s="7" t="s">
        <v>18</v>
      </c>
      <c r="B7" s="19">
        <v>91.5</v>
      </c>
      <c r="C7" s="19">
        <v>84.1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1320</v>
      </c>
      <c r="C9" s="18">
        <v>5254</v>
      </c>
      <c r="D9" s="32"/>
      <c r="E9" s="50"/>
    </row>
    <row r="10" spans="1:9" x14ac:dyDescent="0.25">
      <c r="A10" s="9" t="s">
        <v>18</v>
      </c>
      <c r="B10" s="20">
        <v>88.9</v>
      </c>
      <c r="C10" s="20">
        <v>83.2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1929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1089</v>
      </c>
      <c r="D16" s="32"/>
      <c r="E16" s="51"/>
    </row>
    <row r="17" spans="1:5" x14ac:dyDescent="0.25">
      <c r="A17" s="64" t="s">
        <v>1</v>
      </c>
      <c r="B17" s="65"/>
      <c r="C17" s="41">
        <f>C16/C14*100</f>
        <v>56.454121306376358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861</v>
      </c>
      <c r="D19" s="32"/>
      <c r="E19" s="51"/>
    </row>
    <row r="20" spans="1:5" x14ac:dyDescent="0.25">
      <c r="A20" s="66"/>
      <c r="B20" s="22" t="s">
        <v>43</v>
      </c>
      <c r="C20" s="47">
        <f>C19/C14</f>
        <v>0.4463452566096423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79</v>
      </c>
    </row>
    <row r="23" spans="1:5" x14ac:dyDescent="0.25">
      <c r="A23" s="66"/>
      <c r="B23" s="22" t="s">
        <v>43</v>
      </c>
      <c r="C23" s="47">
        <f>C22/C14</f>
        <v>4.0953862104717471E-2</v>
      </c>
    </row>
    <row r="24" spans="1:5" ht="36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751</v>
      </c>
    </row>
    <row r="26" spans="1:5" ht="15.75" thickBot="1" x14ac:dyDescent="0.3">
      <c r="A26" s="66"/>
      <c r="B26" s="43" t="s">
        <v>43</v>
      </c>
      <c r="C26" s="48">
        <f>C25/C14</f>
        <v>0.38932089165370659</v>
      </c>
    </row>
    <row r="27" spans="1:5" ht="24.75" thickTop="1" x14ac:dyDescent="0.25">
      <c r="A27" s="66"/>
      <c r="B27" s="17" t="s">
        <v>46</v>
      </c>
      <c r="C27" s="38">
        <f>C19+C22+C25</f>
        <v>1691</v>
      </c>
    </row>
    <row r="28" spans="1:5" x14ac:dyDescent="0.25">
      <c r="A28" s="66"/>
      <c r="B28" s="17" t="s">
        <v>43</v>
      </c>
      <c r="C28" s="46">
        <f>C27/C14</f>
        <v>0.87662001036806636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238</v>
      </c>
    </row>
    <row r="31" spans="1:5" x14ac:dyDescent="0.25">
      <c r="A31" s="64" t="s">
        <v>1</v>
      </c>
      <c r="B31" s="65"/>
      <c r="C31" s="47">
        <f>C30/C14</f>
        <v>0.12337998963193364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4.5703125" customWidth="1"/>
    <col min="4" max="4" width="16.140625" bestFit="1" customWidth="1"/>
  </cols>
  <sheetData>
    <row r="1" spans="1:9" ht="23.25" customHeight="1" x14ac:dyDescent="0.25">
      <c r="A1" s="67" t="s">
        <v>30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3958</v>
      </c>
      <c r="C4" s="16">
        <v>16376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3383</v>
      </c>
      <c r="C6" s="18">
        <v>12595</v>
      </c>
      <c r="D6" s="32"/>
      <c r="E6" s="51"/>
    </row>
    <row r="7" spans="1:9" x14ac:dyDescent="0.25">
      <c r="A7" s="7" t="s">
        <v>18</v>
      </c>
      <c r="B7" s="19">
        <v>85.5</v>
      </c>
      <c r="C7" s="19">
        <v>76.900000000000006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3265</v>
      </c>
      <c r="C9" s="18">
        <v>12453</v>
      </c>
      <c r="D9" s="32"/>
      <c r="E9" s="50"/>
    </row>
    <row r="10" spans="1:9" x14ac:dyDescent="0.25">
      <c r="A10" s="9" t="s">
        <v>18</v>
      </c>
      <c r="B10" s="20">
        <v>82.5</v>
      </c>
      <c r="C10" s="20">
        <v>76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1646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939</v>
      </c>
      <c r="D16" s="32"/>
      <c r="E16" s="51"/>
    </row>
    <row r="17" spans="1:5" x14ac:dyDescent="0.25">
      <c r="A17" s="64" t="s">
        <v>1</v>
      </c>
      <c r="B17" s="65"/>
      <c r="C17" s="41">
        <f>C16/C14*100</f>
        <v>57.047387606318345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761</v>
      </c>
      <c r="D19" s="32"/>
      <c r="E19" s="51"/>
    </row>
    <row r="20" spans="1:5" x14ac:dyDescent="0.25">
      <c r="A20" s="66"/>
      <c r="B20" s="22" t="s">
        <v>43</v>
      </c>
      <c r="C20" s="47">
        <f>C19/C14</f>
        <v>0.4623329283110571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64</v>
      </c>
    </row>
    <row r="23" spans="1:5" x14ac:dyDescent="0.25">
      <c r="A23" s="66"/>
      <c r="B23" s="22" t="s">
        <v>43</v>
      </c>
      <c r="C23" s="47">
        <f>C22/C14</f>
        <v>3.8882138517618466E-2</v>
      </c>
    </row>
    <row r="24" spans="1:5" ht="24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649</v>
      </c>
    </row>
    <row r="26" spans="1:5" ht="15.75" thickBot="1" x14ac:dyDescent="0.3">
      <c r="A26" s="66"/>
      <c r="B26" s="43" t="s">
        <v>43</v>
      </c>
      <c r="C26" s="48">
        <f>C25/C14</f>
        <v>0.39428918590522477</v>
      </c>
    </row>
    <row r="27" spans="1:5" ht="15.75" thickTop="1" x14ac:dyDescent="0.25">
      <c r="A27" s="66"/>
      <c r="B27" s="17" t="s">
        <v>46</v>
      </c>
      <c r="C27" s="38">
        <f>C19+C22+C25</f>
        <v>1474</v>
      </c>
    </row>
    <row r="28" spans="1:5" x14ac:dyDescent="0.25">
      <c r="A28" s="66"/>
      <c r="B28" s="17" t="s">
        <v>43</v>
      </c>
      <c r="C28" s="46">
        <f>C27/C14</f>
        <v>0.89550425273390033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172</v>
      </c>
    </row>
    <row r="31" spans="1:5" x14ac:dyDescent="0.25">
      <c r="A31" s="64" t="s">
        <v>1</v>
      </c>
      <c r="B31" s="65"/>
      <c r="C31" s="47">
        <f>C30/C14</f>
        <v>0.10449574726609964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3" customWidth="1"/>
    <col min="4" max="4" width="16.140625" bestFit="1" customWidth="1"/>
  </cols>
  <sheetData>
    <row r="1" spans="1:9" ht="30.75" customHeight="1" x14ac:dyDescent="0.25">
      <c r="A1" s="67" t="s">
        <v>31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3722</v>
      </c>
      <c r="C4" s="16">
        <v>13668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3000</v>
      </c>
      <c r="C6" s="18">
        <v>9187</v>
      </c>
      <c r="D6" s="32"/>
      <c r="E6" s="51"/>
    </row>
    <row r="7" spans="1:9" x14ac:dyDescent="0.25">
      <c r="A7" s="7" t="s">
        <v>18</v>
      </c>
      <c r="B7" s="19">
        <v>80.599999999999994</v>
      </c>
      <c r="C7" s="19">
        <v>67.2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2865</v>
      </c>
      <c r="C9" s="18">
        <v>9093</v>
      </c>
      <c r="D9" s="32"/>
      <c r="E9" s="50"/>
    </row>
    <row r="10" spans="1:9" x14ac:dyDescent="0.25">
      <c r="A10" s="9" t="s">
        <v>18</v>
      </c>
      <c r="B10" s="20">
        <v>77</v>
      </c>
      <c r="C10" s="20">
        <v>66.5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1531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917</v>
      </c>
      <c r="D16" s="32"/>
      <c r="E16" s="51"/>
    </row>
    <row r="17" spans="1:5" x14ac:dyDescent="0.25">
      <c r="A17" s="64" t="s">
        <v>1</v>
      </c>
      <c r="B17" s="65"/>
      <c r="C17" s="41">
        <f>C16/C14*100</f>
        <v>59.895493141737418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781</v>
      </c>
      <c r="D19" s="32"/>
      <c r="E19" s="51"/>
    </row>
    <row r="20" spans="1:5" x14ac:dyDescent="0.25">
      <c r="A20" s="66"/>
      <c r="B20" s="22" t="s">
        <v>43</v>
      </c>
      <c r="C20" s="47">
        <f>C19/C14</f>
        <v>0.51012410189418678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105</v>
      </c>
    </row>
    <row r="23" spans="1:5" x14ac:dyDescent="0.25">
      <c r="A23" s="66"/>
      <c r="B23" s="22" t="s">
        <v>43</v>
      </c>
      <c r="C23" s="47">
        <f>C22/C14</f>
        <v>6.8582625734813843E-2</v>
      </c>
    </row>
    <row r="24" spans="1:5" ht="36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532</v>
      </c>
    </row>
    <row r="26" spans="1:5" ht="15.75" thickBot="1" x14ac:dyDescent="0.3">
      <c r="A26" s="66"/>
      <c r="B26" s="43" t="s">
        <v>43</v>
      </c>
      <c r="C26" s="48">
        <f>C25/C14</f>
        <v>0.3474853037230568</v>
      </c>
    </row>
    <row r="27" spans="1:5" ht="24.75" thickTop="1" x14ac:dyDescent="0.25">
      <c r="A27" s="66"/>
      <c r="B27" s="17" t="s">
        <v>46</v>
      </c>
      <c r="C27" s="38">
        <f>C19+C22+C25</f>
        <v>1418</v>
      </c>
    </row>
    <row r="28" spans="1:5" x14ac:dyDescent="0.25">
      <c r="A28" s="66"/>
      <c r="B28" s="17" t="s">
        <v>43</v>
      </c>
      <c r="C28" s="46">
        <f>C27/C14</f>
        <v>0.92619203135205752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113</v>
      </c>
    </row>
    <row r="31" spans="1:5" x14ac:dyDescent="0.25">
      <c r="A31" s="64" t="s">
        <v>1</v>
      </c>
      <c r="B31" s="65"/>
      <c r="C31" s="47">
        <f>C30/C14</f>
        <v>7.3807968647942521E-2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28" sqref="G28"/>
    </sheetView>
  </sheetViews>
  <sheetFormatPr defaultRowHeight="15" x14ac:dyDescent="0.25"/>
  <cols>
    <col min="1" max="1" width="22.7109375" bestFit="1" customWidth="1"/>
    <col min="2" max="2" width="13.5703125" customWidth="1"/>
    <col min="4" max="4" width="16.140625" bestFit="1" customWidth="1"/>
  </cols>
  <sheetData>
    <row r="1" spans="1:9" ht="24" customHeight="1" x14ac:dyDescent="0.25">
      <c r="A1" s="67" t="s">
        <v>32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2819</v>
      </c>
      <c r="C4" s="16">
        <v>11267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2740</v>
      </c>
      <c r="C6" s="18">
        <v>9725</v>
      </c>
      <c r="D6" s="32"/>
      <c r="E6" s="51"/>
    </row>
    <row r="7" spans="1:9" x14ac:dyDescent="0.25">
      <c r="A7" s="7" t="s">
        <v>18</v>
      </c>
      <c r="B7" s="19">
        <v>97.2</v>
      </c>
      <c r="C7" s="19">
        <v>86.3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2641</v>
      </c>
      <c r="C9" s="18">
        <v>9598</v>
      </c>
      <c r="D9" s="32"/>
      <c r="E9" s="50"/>
    </row>
    <row r="10" spans="1:9" x14ac:dyDescent="0.25">
      <c r="A10" s="9" t="s">
        <v>18</v>
      </c>
      <c r="B10" s="20">
        <v>93.7</v>
      </c>
      <c r="C10" s="20">
        <v>85.2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978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796</v>
      </c>
      <c r="D16" s="32"/>
      <c r="E16" s="51"/>
    </row>
    <row r="17" spans="1:5" x14ac:dyDescent="0.25">
      <c r="A17" s="64" t="s">
        <v>1</v>
      </c>
      <c r="B17" s="65"/>
      <c r="C17" s="41">
        <f>C16/C14*100</f>
        <v>81.39059304703477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759</v>
      </c>
      <c r="D19" s="32"/>
      <c r="E19" s="51"/>
    </row>
    <row r="20" spans="1:5" x14ac:dyDescent="0.25">
      <c r="A20" s="66"/>
      <c r="B20" s="22" t="s">
        <v>43</v>
      </c>
      <c r="C20" s="47">
        <f>C19/C14</f>
        <v>0.7760736196319018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70</v>
      </c>
    </row>
    <row r="23" spans="1:5" x14ac:dyDescent="0.25">
      <c r="A23" s="66"/>
      <c r="B23" s="22" t="s">
        <v>43</v>
      </c>
      <c r="C23" s="47">
        <f>C22/C14</f>
        <v>7.1574642126789365E-2</v>
      </c>
    </row>
    <row r="24" spans="1:5" ht="36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96</v>
      </c>
    </row>
    <row r="26" spans="1:5" ht="15.75" thickBot="1" x14ac:dyDescent="0.3">
      <c r="A26" s="66"/>
      <c r="B26" s="43" t="s">
        <v>43</v>
      </c>
      <c r="C26" s="48">
        <f>C25/C14</f>
        <v>9.815950920245399E-2</v>
      </c>
    </row>
    <row r="27" spans="1:5" ht="24.75" thickTop="1" x14ac:dyDescent="0.25">
      <c r="A27" s="66"/>
      <c r="B27" s="17" t="s">
        <v>46</v>
      </c>
      <c r="C27" s="38">
        <f>C19+C22+C25</f>
        <v>925</v>
      </c>
    </row>
    <row r="28" spans="1:5" x14ac:dyDescent="0.25">
      <c r="A28" s="66"/>
      <c r="B28" s="17" t="s">
        <v>43</v>
      </c>
      <c r="C28" s="46">
        <f>C27/C14</f>
        <v>0.94580777096114521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53</v>
      </c>
    </row>
    <row r="31" spans="1:5" x14ac:dyDescent="0.25">
      <c r="A31" s="64" t="s">
        <v>1</v>
      </c>
      <c r="B31" s="65"/>
      <c r="C31" s="47">
        <f>C30/C14</f>
        <v>5.4192229038854803E-2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2.42578125" customWidth="1"/>
    <col min="4" max="4" width="16.140625" bestFit="1" customWidth="1"/>
  </cols>
  <sheetData>
    <row r="1" spans="1:9" ht="24" customHeight="1" x14ac:dyDescent="0.25">
      <c r="A1" s="67" t="s">
        <v>33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2790</v>
      </c>
      <c r="C4" s="16">
        <v>11218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2653</v>
      </c>
      <c r="C6" s="18">
        <v>8994</v>
      </c>
      <c r="D6" s="32"/>
      <c r="E6" s="51"/>
    </row>
    <row r="7" spans="1:9" x14ac:dyDescent="0.25">
      <c r="A7" s="7" t="s">
        <v>18</v>
      </c>
      <c r="B7" s="19">
        <v>95.1</v>
      </c>
      <c r="C7" s="19">
        <v>80.2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2547</v>
      </c>
      <c r="C9" s="18">
        <v>8905</v>
      </c>
      <c r="D9" s="32"/>
      <c r="E9" s="50"/>
    </row>
    <row r="10" spans="1:9" x14ac:dyDescent="0.25">
      <c r="A10" s="9" t="s">
        <v>18</v>
      </c>
      <c r="B10" s="20">
        <v>91.3</v>
      </c>
      <c r="C10" s="20">
        <v>79.400000000000006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1279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983</v>
      </c>
      <c r="D16" s="32"/>
      <c r="E16" s="51"/>
    </row>
    <row r="17" spans="1:5" x14ac:dyDescent="0.25">
      <c r="A17" s="64" t="s">
        <v>1</v>
      </c>
      <c r="B17" s="65"/>
      <c r="C17" s="41">
        <f>C16/C14*100</f>
        <v>76.856919468334638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863</v>
      </c>
      <c r="D19" s="32"/>
      <c r="E19" s="51"/>
    </row>
    <row r="20" spans="1:5" x14ac:dyDescent="0.25">
      <c r="A20" s="66"/>
      <c r="B20" s="22" t="s">
        <v>43</v>
      </c>
      <c r="C20" s="47">
        <f>C19/C14</f>
        <v>0.67474589523064898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62</v>
      </c>
    </row>
    <row r="23" spans="1:5" x14ac:dyDescent="0.25">
      <c r="A23" s="66"/>
      <c r="B23" s="22" t="s">
        <v>43</v>
      </c>
      <c r="C23" s="47">
        <f>C22/C14</f>
        <v>4.847537138389367E-2</v>
      </c>
    </row>
    <row r="24" spans="1:5" ht="36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283</v>
      </c>
    </row>
    <row r="26" spans="1:5" ht="15.75" thickBot="1" x14ac:dyDescent="0.3">
      <c r="A26" s="66"/>
      <c r="B26" s="43" t="s">
        <v>43</v>
      </c>
      <c r="C26" s="48">
        <f>C25/C14</f>
        <v>0.22126661454261143</v>
      </c>
    </row>
    <row r="27" spans="1:5" ht="24.75" thickTop="1" x14ac:dyDescent="0.25">
      <c r="A27" s="66"/>
      <c r="B27" s="17" t="s">
        <v>46</v>
      </c>
      <c r="C27" s="38">
        <f>C19+C22+C25</f>
        <v>1208</v>
      </c>
    </row>
    <row r="28" spans="1:5" x14ac:dyDescent="0.25">
      <c r="A28" s="66"/>
      <c r="B28" s="17" t="s">
        <v>43</v>
      </c>
      <c r="C28" s="46">
        <f>C27/C14</f>
        <v>0.94448788115715399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71</v>
      </c>
    </row>
    <row r="31" spans="1:5" x14ac:dyDescent="0.25">
      <c r="A31" s="64" t="s">
        <v>1</v>
      </c>
      <c r="B31" s="65"/>
      <c r="C31" s="47">
        <f>C30/C14</f>
        <v>5.5512118842845973E-2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18" sqref="E18"/>
    </sheetView>
  </sheetViews>
  <sheetFormatPr defaultRowHeight="15" x14ac:dyDescent="0.25"/>
  <cols>
    <col min="1" max="1" width="22.7109375" bestFit="1" customWidth="1"/>
    <col min="2" max="2" width="12.85546875" customWidth="1"/>
    <col min="4" max="4" width="16.140625" bestFit="1" customWidth="1"/>
  </cols>
  <sheetData>
    <row r="1" spans="1:9" ht="24.75" customHeight="1" x14ac:dyDescent="0.25">
      <c r="A1" s="67" t="s">
        <v>34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4033</v>
      </c>
      <c r="C4" s="16">
        <v>15031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3851</v>
      </c>
      <c r="C6" s="18">
        <v>11941</v>
      </c>
      <c r="D6" s="32"/>
      <c r="E6" s="51"/>
    </row>
    <row r="7" spans="1:9" x14ac:dyDescent="0.25">
      <c r="A7" s="7" t="s">
        <v>18</v>
      </c>
      <c r="B7" s="19">
        <v>95.5</v>
      </c>
      <c r="C7" s="19">
        <v>79.400000000000006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3719</v>
      </c>
      <c r="C9" s="18">
        <v>11870</v>
      </c>
      <c r="D9" s="32"/>
      <c r="E9" s="50"/>
    </row>
    <row r="10" spans="1:9" x14ac:dyDescent="0.25">
      <c r="A10" s="9" t="s">
        <v>18</v>
      </c>
      <c r="B10" s="20">
        <v>92.2</v>
      </c>
      <c r="C10" s="20">
        <v>79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2016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1470</v>
      </c>
      <c r="D16" s="32"/>
      <c r="E16" s="51"/>
    </row>
    <row r="17" spans="1:5" x14ac:dyDescent="0.25">
      <c r="A17" s="64" t="s">
        <v>1</v>
      </c>
      <c r="B17" s="65"/>
      <c r="C17" s="41">
        <f>C16/C14*100</f>
        <v>72.916666666666657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1322</v>
      </c>
      <c r="D19" s="32"/>
      <c r="E19" s="51"/>
    </row>
    <row r="20" spans="1:5" x14ac:dyDescent="0.25">
      <c r="A20" s="66"/>
      <c r="B20" s="22" t="s">
        <v>43</v>
      </c>
      <c r="C20" s="47">
        <f>C19/C14</f>
        <v>0.65575396825396826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136</v>
      </c>
    </row>
    <row r="23" spans="1:5" x14ac:dyDescent="0.25">
      <c r="A23" s="66"/>
      <c r="B23" s="22" t="s">
        <v>43</v>
      </c>
      <c r="C23" s="47">
        <f>C22/C14</f>
        <v>6.7460317460317457E-2</v>
      </c>
    </row>
    <row r="24" spans="1:5" ht="36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451</v>
      </c>
    </row>
    <row r="26" spans="1:5" ht="15.75" thickBot="1" x14ac:dyDescent="0.3">
      <c r="A26" s="66"/>
      <c r="B26" s="43" t="s">
        <v>43</v>
      </c>
      <c r="C26" s="48">
        <f>C25/C14</f>
        <v>0.22371031746031747</v>
      </c>
    </row>
    <row r="27" spans="1:5" ht="24.75" thickTop="1" x14ac:dyDescent="0.25">
      <c r="A27" s="66"/>
      <c r="B27" s="17" t="s">
        <v>46</v>
      </c>
      <c r="C27" s="38">
        <f>C19+C22+C25</f>
        <v>1909</v>
      </c>
    </row>
    <row r="28" spans="1:5" x14ac:dyDescent="0.25">
      <c r="A28" s="66"/>
      <c r="B28" s="17" t="s">
        <v>43</v>
      </c>
      <c r="C28" s="46">
        <f>C27/C14</f>
        <v>0.94692460317460314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107</v>
      </c>
    </row>
    <row r="31" spans="1:5" x14ac:dyDescent="0.25">
      <c r="A31" s="64" t="s">
        <v>1</v>
      </c>
      <c r="B31" s="65"/>
      <c r="C31" s="47">
        <f>C30/C14</f>
        <v>5.3075396825396824E-2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30" sqref="I30"/>
    </sheetView>
  </sheetViews>
  <sheetFormatPr defaultRowHeight="15" x14ac:dyDescent="0.25"/>
  <cols>
    <col min="1" max="1" width="22.7109375" bestFit="1" customWidth="1"/>
    <col min="2" max="2" width="15.5703125" customWidth="1"/>
    <col min="3" max="3" width="7.5703125" bestFit="1" customWidth="1"/>
  </cols>
  <sheetData>
    <row r="1" spans="1:7" ht="41.25" customHeight="1" x14ac:dyDescent="0.25">
      <c r="A1" s="67" t="s">
        <v>19</v>
      </c>
      <c r="B1" s="67"/>
      <c r="C1" s="67"/>
      <c r="D1" s="23"/>
      <c r="E1" s="23"/>
      <c r="F1" s="23"/>
      <c r="G1" s="23"/>
    </row>
    <row r="2" spans="1:7" x14ac:dyDescent="0.25">
      <c r="A2" s="68" t="s">
        <v>9</v>
      </c>
      <c r="B2" s="68" t="s">
        <v>2</v>
      </c>
      <c r="C2" s="68"/>
    </row>
    <row r="3" spans="1:7" x14ac:dyDescent="0.25">
      <c r="A3" s="68"/>
      <c r="B3" s="5" t="s">
        <v>10</v>
      </c>
      <c r="C3" s="1" t="s">
        <v>11</v>
      </c>
    </row>
    <row r="4" spans="1:7" x14ac:dyDescent="0.25">
      <c r="A4" s="6" t="s">
        <v>14</v>
      </c>
      <c r="B4" s="16">
        <v>14633</v>
      </c>
      <c r="C4" s="16">
        <v>51283</v>
      </c>
    </row>
    <row r="5" spans="1:7" x14ac:dyDescent="0.25">
      <c r="A5" s="8" t="s">
        <v>13</v>
      </c>
      <c r="B5" s="24"/>
      <c r="C5" s="24"/>
    </row>
    <row r="6" spans="1:7" x14ac:dyDescent="0.25">
      <c r="A6" s="7" t="s">
        <v>17</v>
      </c>
      <c r="B6" s="21">
        <v>13097</v>
      </c>
      <c r="C6" s="21">
        <v>38380</v>
      </c>
    </row>
    <row r="7" spans="1:7" x14ac:dyDescent="0.25">
      <c r="A7" s="7" t="s">
        <v>18</v>
      </c>
      <c r="B7" s="28">
        <v>89.5</v>
      </c>
      <c r="C7" s="28">
        <v>74.8</v>
      </c>
    </row>
    <row r="8" spans="1:7" x14ac:dyDescent="0.25">
      <c r="A8" s="8" t="s">
        <v>12</v>
      </c>
      <c r="B8" s="24"/>
      <c r="C8" s="24"/>
    </row>
    <row r="9" spans="1:7" x14ac:dyDescent="0.25">
      <c r="A9" s="7" t="s">
        <v>17</v>
      </c>
      <c r="B9" s="18">
        <v>12645</v>
      </c>
      <c r="C9" s="18">
        <v>38081</v>
      </c>
    </row>
    <row r="10" spans="1:7" x14ac:dyDescent="0.25">
      <c r="A10" s="9" t="s">
        <v>18</v>
      </c>
      <c r="B10" s="22">
        <v>86.4</v>
      </c>
      <c r="C10" s="22">
        <v>74.3</v>
      </c>
    </row>
    <row r="11" spans="1:7" x14ac:dyDescent="0.25">
      <c r="A11" s="4"/>
      <c r="B11" s="4"/>
      <c r="C11" s="6"/>
    </row>
    <row r="12" spans="1:7" x14ac:dyDescent="0.25">
      <c r="A12" s="61" t="s">
        <v>16</v>
      </c>
      <c r="B12" s="62"/>
      <c r="C12" s="63"/>
    </row>
    <row r="13" spans="1:7" x14ac:dyDescent="0.25">
      <c r="A13" s="55" t="s">
        <v>37</v>
      </c>
      <c r="B13" s="56"/>
      <c r="C13" s="37"/>
    </row>
    <row r="14" spans="1:7" x14ac:dyDescent="0.25">
      <c r="A14" s="57" t="s">
        <v>38</v>
      </c>
      <c r="B14" s="58"/>
      <c r="C14" s="38">
        <v>3235</v>
      </c>
    </row>
    <row r="15" spans="1:7" x14ac:dyDescent="0.25">
      <c r="A15" s="59" t="s">
        <v>39</v>
      </c>
      <c r="B15" s="60"/>
      <c r="C15" s="39"/>
    </row>
    <row r="16" spans="1:7" x14ac:dyDescent="0.25">
      <c r="A16" s="57" t="s">
        <v>40</v>
      </c>
      <c r="B16" s="58"/>
      <c r="C16" s="40">
        <v>2239</v>
      </c>
    </row>
    <row r="17" spans="1:3" x14ac:dyDescent="0.25">
      <c r="A17" s="64" t="s">
        <v>1</v>
      </c>
      <c r="B17" s="65"/>
      <c r="C17" s="41">
        <f>C16/C14*100</f>
        <v>69.211746522411133</v>
      </c>
    </row>
    <row r="18" spans="1:3" ht="24" x14ac:dyDescent="0.25">
      <c r="A18" s="66" t="s">
        <v>41</v>
      </c>
      <c r="B18" s="30" t="s">
        <v>42</v>
      </c>
      <c r="C18" s="39"/>
    </row>
    <row r="19" spans="1:3" x14ac:dyDescent="0.25">
      <c r="A19" s="66"/>
      <c r="B19" s="17" t="s">
        <v>38</v>
      </c>
      <c r="C19" s="38">
        <v>1889</v>
      </c>
    </row>
    <row r="20" spans="1:3" x14ac:dyDescent="0.25">
      <c r="A20" s="66"/>
      <c r="B20" s="22" t="s">
        <v>43</v>
      </c>
      <c r="C20" s="47">
        <f>C19/C14</f>
        <v>0.58392581143740341</v>
      </c>
    </row>
    <row r="21" spans="1:3" x14ac:dyDescent="0.25">
      <c r="A21" s="66"/>
      <c r="B21" s="30" t="s">
        <v>44</v>
      </c>
      <c r="C21" s="39"/>
    </row>
    <row r="22" spans="1:3" x14ac:dyDescent="0.25">
      <c r="A22" s="66"/>
      <c r="B22" s="17" t="s">
        <v>38</v>
      </c>
      <c r="C22" s="38">
        <v>168</v>
      </c>
    </row>
    <row r="23" spans="1:3" x14ac:dyDescent="0.25">
      <c r="A23" s="66"/>
      <c r="B23" s="22" t="s">
        <v>43</v>
      </c>
      <c r="C23" s="47">
        <f>C22/C14</f>
        <v>5.1931993817619787E-2</v>
      </c>
    </row>
    <row r="24" spans="1:3" ht="24" x14ac:dyDescent="0.25">
      <c r="A24" s="66"/>
      <c r="B24" s="30" t="s">
        <v>45</v>
      </c>
      <c r="C24" s="39"/>
    </row>
    <row r="25" spans="1:3" x14ac:dyDescent="0.25">
      <c r="A25" s="66"/>
      <c r="B25" s="17" t="s">
        <v>38</v>
      </c>
      <c r="C25" s="38">
        <v>981</v>
      </c>
    </row>
    <row r="26" spans="1:3" ht="15.75" thickBot="1" x14ac:dyDescent="0.3">
      <c r="A26" s="66"/>
      <c r="B26" s="43" t="s">
        <v>43</v>
      </c>
      <c r="C26" s="48">
        <f>C25/C14</f>
        <v>0.30324574961360123</v>
      </c>
    </row>
    <row r="27" spans="1:3" ht="15.75" thickTop="1" x14ac:dyDescent="0.25">
      <c r="A27" s="66"/>
      <c r="B27" s="17" t="s">
        <v>46</v>
      </c>
      <c r="C27" s="38">
        <f>C19+C22+C25</f>
        <v>3038</v>
      </c>
    </row>
    <row r="28" spans="1:3" x14ac:dyDescent="0.25">
      <c r="A28" s="66"/>
      <c r="B28" s="17" t="s">
        <v>43</v>
      </c>
      <c r="C28" s="46">
        <f>C27/C14</f>
        <v>0.9391035548686244</v>
      </c>
    </row>
    <row r="29" spans="1:3" x14ac:dyDescent="0.25">
      <c r="A29" s="59" t="s">
        <v>47</v>
      </c>
      <c r="B29" s="60"/>
      <c r="C29" s="39"/>
    </row>
    <row r="30" spans="1:3" x14ac:dyDescent="0.25">
      <c r="A30" s="57" t="s">
        <v>15</v>
      </c>
      <c r="B30" s="58"/>
      <c r="C30" s="40">
        <f>C14-C27</f>
        <v>197</v>
      </c>
    </row>
    <row r="31" spans="1:3" x14ac:dyDescent="0.25">
      <c r="A31" s="64" t="s">
        <v>1</v>
      </c>
      <c r="B31" s="65"/>
      <c r="C31" s="47">
        <f>C30/C14</f>
        <v>6.0896445131375578E-2</v>
      </c>
    </row>
  </sheetData>
  <mergeCells count="13">
    <mergeCell ref="A29:B29"/>
    <mergeCell ref="A30:B30"/>
    <mergeCell ref="A31:B31"/>
    <mergeCell ref="A14:B14"/>
    <mergeCell ref="A15:B15"/>
    <mergeCell ref="A16:B16"/>
    <mergeCell ref="A17:B17"/>
    <mergeCell ref="A18:A28"/>
    <mergeCell ref="A1:C1"/>
    <mergeCell ref="A2:A3"/>
    <mergeCell ref="B2:C2"/>
    <mergeCell ref="A12:C12"/>
    <mergeCell ref="A13:B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35" sqref="C35"/>
    </sheetView>
  </sheetViews>
  <sheetFormatPr defaultRowHeight="15" x14ac:dyDescent="0.25"/>
  <cols>
    <col min="1" max="1" width="22.7109375" bestFit="1" customWidth="1"/>
    <col min="2" max="2" width="14.28515625" customWidth="1"/>
    <col min="4" max="4" width="16.140625" bestFit="1" customWidth="1"/>
  </cols>
  <sheetData>
    <row r="1" spans="1:9" ht="31.5" customHeight="1" x14ac:dyDescent="0.25">
      <c r="A1" s="67" t="s">
        <v>20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31"/>
      <c r="E2" s="31"/>
    </row>
    <row r="3" spans="1:9" x14ac:dyDescent="0.25">
      <c r="A3" s="68"/>
      <c r="B3" s="29" t="s">
        <v>10</v>
      </c>
      <c r="C3" s="29" t="s">
        <v>11</v>
      </c>
      <c r="D3" s="31"/>
      <c r="E3" s="31"/>
    </row>
    <row r="4" spans="1:9" x14ac:dyDescent="0.25">
      <c r="A4" s="6" t="s">
        <v>14</v>
      </c>
      <c r="B4" s="16">
        <v>20866</v>
      </c>
      <c r="C4" s="16">
        <v>78253</v>
      </c>
      <c r="D4" s="31"/>
      <c r="E4" s="32"/>
    </row>
    <row r="5" spans="1:9" x14ac:dyDescent="0.25">
      <c r="A5" s="8" t="s">
        <v>13</v>
      </c>
      <c r="B5" s="24"/>
      <c r="C5" s="27"/>
      <c r="D5" s="32"/>
      <c r="E5" s="50"/>
    </row>
    <row r="6" spans="1:9" x14ac:dyDescent="0.25">
      <c r="A6" s="7" t="s">
        <v>17</v>
      </c>
      <c r="B6" s="21">
        <v>19527</v>
      </c>
      <c r="C6" s="21">
        <v>61416</v>
      </c>
      <c r="D6" s="32"/>
      <c r="E6" s="51"/>
    </row>
    <row r="7" spans="1:9" x14ac:dyDescent="0.25">
      <c r="A7" s="7" t="s">
        <v>18</v>
      </c>
      <c r="B7" s="28">
        <v>93.6</v>
      </c>
      <c r="C7" s="28">
        <v>78.5</v>
      </c>
      <c r="D7" s="31"/>
      <c r="E7" s="32"/>
    </row>
    <row r="8" spans="1:9" x14ac:dyDescent="0.25">
      <c r="A8" s="8" t="s">
        <v>12</v>
      </c>
      <c r="B8" s="24"/>
      <c r="C8" s="27"/>
      <c r="D8" s="31"/>
      <c r="E8" s="32"/>
    </row>
    <row r="9" spans="1:9" x14ac:dyDescent="0.25">
      <c r="A9" s="7" t="s">
        <v>17</v>
      </c>
      <c r="B9" s="18">
        <v>18767</v>
      </c>
      <c r="C9" s="18">
        <v>61169</v>
      </c>
      <c r="D9" s="32"/>
      <c r="E9" s="50"/>
    </row>
    <row r="10" spans="1:9" x14ac:dyDescent="0.25">
      <c r="A10" s="9" t="s">
        <v>18</v>
      </c>
      <c r="B10" s="22">
        <v>89.9</v>
      </c>
      <c r="C10" s="22">
        <v>78.2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5468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4228</v>
      </c>
      <c r="D16" s="32"/>
      <c r="E16" s="51"/>
    </row>
    <row r="17" spans="1:5" x14ac:dyDescent="0.25">
      <c r="A17" s="64" t="s">
        <v>1</v>
      </c>
      <c r="B17" s="65"/>
      <c r="C17" s="41">
        <f>C16/C14*100</f>
        <v>77.322604242867598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3659</v>
      </c>
      <c r="D19" s="32"/>
      <c r="E19" s="51"/>
    </row>
    <row r="20" spans="1:5" x14ac:dyDescent="0.25">
      <c r="A20" s="66"/>
      <c r="B20" s="22" t="s">
        <v>43</v>
      </c>
      <c r="C20" s="47">
        <f>C19/C14</f>
        <v>0.6691660570592538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192</v>
      </c>
    </row>
    <row r="23" spans="1:5" x14ac:dyDescent="0.25">
      <c r="A23" s="66"/>
      <c r="B23" s="22" t="s">
        <v>43</v>
      </c>
      <c r="C23" s="47">
        <f>C22/C14</f>
        <v>3.511338697878566E-2</v>
      </c>
    </row>
    <row r="24" spans="1:5" ht="24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1332</v>
      </c>
    </row>
    <row r="26" spans="1:5" ht="15.75" thickBot="1" x14ac:dyDescent="0.3">
      <c r="A26" s="66"/>
      <c r="B26" s="43" t="s">
        <v>43</v>
      </c>
      <c r="C26" s="48">
        <f>C25/C14</f>
        <v>0.24359912216532553</v>
      </c>
    </row>
    <row r="27" spans="1:5" ht="15.75" thickTop="1" x14ac:dyDescent="0.25">
      <c r="A27" s="66"/>
      <c r="B27" s="17" t="s">
        <v>46</v>
      </c>
      <c r="C27" s="38">
        <f>C19+C22+C25</f>
        <v>5183</v>
      </c>
    </row>
    <row r="28" spans="1:5" x14ac:dyDescent="0.25">
      <c r="A28" s="66"/>
      <c r="B28" s="17" t="s">
        <v>43</v>
      </c>
      <c r="C28" s="46">
        <f>C27/C14</f>
        <v>0.94787856620336508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285</v>
      </c>
    </row>
    <row r="31" spans="1:5" x14ac:dyDescent="0.25">
      <c r="A31" s="64" t="s">
        <v>1</v>
      </c>
      <c r="B31" s="65"/>
      <c r="C31" s="47">
        <f>C30/C14</f>
        <v>5.2121433796634968E-2</v>
      </c>
    </row>
  </sheetData>
  <mergeCells count="13">
    <mergeCell ref="A29:B29"/>
    <mergeCell ref="A30:B30"/>
    <mergeCell ref="A31:B31"/>
    <mergeCell ref="A14:B14"/>
    <mergeCell ref="A15:B15"/>
    <mergeCell ref="A16:B16"/>
    <mergeCell ref="A17:B17"/>
    <mergeCell ref="A18:A28"/>
    <mergeCell ref="A2:A3"/>
    <mergeCell ref="B2:C2"/>
    <mergeCell ref="A1:C1"/>
    <mergeCell ref="A12:C12"/>
    <mergeCell ref="A13:B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4.28515625" customWidth="1"/>
    <col min="4" max="4" width="16.140625" bestFit="1" customWidth="1"/>
  </cols>
  <sheetData>
    <row r="1" spans="1:9" ht="29.25" customHeight="1" x14ac:dyDescent="0.25">
      <c r="A1" s="67" t="s">
        <v>21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29332</v>
      </c>
      <c r="C4" s="16">
        <v>110931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26925</v>
      </c>
      <c r="C6" s="18">
        <v>87518</v>
      </c>
      <c r="D6" s="32"/>
      <c r="E6" s="51"/>
    </row>
    <row r="7" spans="1:9" x14ac:dyDescent="0.25">
      <c r="A7" s="7" t="s">
        <v>18</v>
      </c>
      <c r="B7" s="19">
        <v>91.8</v>
      </c>
      <c r="C7" s="19">
        <v>78.900000000000006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26024</v>
      </c>
      <c r="C9" s="18">
        <v>87132</v>
      </c>
      <c r="D9" s="32"/>
      <c r="E9" s="50"/>
    </row>
    <row r="10" spans="1:9" x14ac:dyDescent="0.25">
      <c r="A10" s="9" t="s">
        <v>18</v>
      </c>
      <c r="B10" s="20">
        <v>88.7</v>
      </c>
      <c r="C10" s="20">
        <v>78.5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7540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5453</v>
      </c>
      <c r="D16" s="32"/>
      <c r="E16" s="51"/>
    </row>
    <row r="17" spans="1:5" x14ac:dyDescent="0.25">
      <c r="A17" s="64" t="s">
        <v>1</v>
      </c>
      <c r="B17" s="65"/>
      <c r="C17" s="41">
        <f>C16/C14*100</f>
        <v>72.320954907161806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4863</v>
      </c>
      <c r="D19" s="32"/>
      <c r="E19" s="51"/>
    </row>
    <row r="20" spans="1:5" x14ac:dyDescent="0.25">
      <c r="A20" s="66"/>
      <c r="B20" s="22" t="s">
        <v>43</v>
      </c>
      <c r="C20" s="47">
        <f>C19/C14</f>
        <v>0.6449602122015915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378</v>
      </c>
    </row>
    <row r="23" spans="1:5" x14ac:dyDescent="0.25">
      <c r="A23" s="66"/>
      <c r="B23" s="22" t="s">
        <v>43</v>
      </c>
      <c r="C23" s="47">
        <f>C22/C14</f>
        <v>5.0132625994694958E-2</v>
      </c>
    </row>
    <row r="24" spans="1:5" ht="24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1899</v>
      </c>
    </row>
    <row r="26" spans="1:5" ht="15.75" thickBot="1" x14ac:dyDescent="0.3">
      <c r="A26" s="66"/>
      <c r="B26" s="43" t="s">
        <v>43</v>
      </c>
      <c r="C26" s="48">
        <f>C25/C14</f>
        <v>0.25185676392572942</v>
      </c>
    </row>
    <row r="27" spans="1:5" ht="15.75" thickTop="1" x14ac:dyDescent="0.25">
      <c r="A27" s="66"/>
      <c r="B27" s="17" t="s">
        <v>46</v>
      </c>
      <c r="C27" s="38">
        <f>C19+C22+C25</f>
        <v>7140</v>
      </c>
    </row>
    <row r="28" spans="1:5" x14ac:dyDescent="0.25">
      <c r="A28" s="66"/>
      <c r="B28" s="17" t="s">
        <v>43</v>
      </c>
      <c r="C28" s="46">
        <f>C27/C14</f>
        <v>0.94694960212201595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400</v>
      </c>
    </row>
    <row r="31" spans="1:5" x14ac:dyDescent="0.25">
      <c r="A31" s="64" t="s">
        <v>1</v>
      </c>
      <c r="B31" s="65"/>
      <c r="C31" s="47">
        <f>C30/C14</f>
        <v>5.3050397877984087E-2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4" customWidth="1"/>
    <col min="4" max="4" width="16.140625" bestFit="1" customWidth="1"/>
  </cols>
  <sheetData>
    <row r="1" spans="1:9" ht="27.75" customHeight="1" x14ac:dyDescent="0.25">
      <c r="A1" s="67" t="s">
        <v>22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5103</v>
      </c>
      <c r="C4" s="16">
        <v>19594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4849</v>
      </c>
      <c r="C6" s="18">
        <v>16441</v>
      </c>
      <c r="D6" s="32"/>
      <c r="E6" s="51"/>
    </row>
    <row r="7" spans="1:9" x14ac:dyDescent="0.25">
      <c r="A7" s="7" t="s">
        <v>18</v>
      </c>
      <c r="B7" s="19">
        <v>95</v>
      </c>
      <c r="C7" s="19">
        <v>83.9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4693</v>
      </c>
      <c r="C9" s="18">
        <v>16340</v>
      </c>
      <c r="D9" s="32"/>
      <c r="E9" s="50"/>
    </row>
    <row r="10" spans="1:9" x14ac:dyDescent="0.25">
      <c r="A10" s="9" t="s">
        <v>18</v>
      </c>
      <c r="B10" s="20">
        <v>92</v>
      </c>
      <c r="C10" s="20">
        <v>83.4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2380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1831</v>
      </c>
      <c r="D16" s="32"/>
      <c r="E16" s="51"/>
    </row>
    <row r="17" spans="1:5" x14ac:dyDescent="0.25">
      <c r="A17" s="64" t="s">
        <v>1</v>
      </c>
      <c r="B17" s="65"/>
      <c r="C17" s="41">
        <f>C16/C14*100</f>
        <v>76.932773109243698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1698</v>
      </c>
      <c r="D19" s="32"/>
      <c r="E19" s="51"/>
    </row>
    <row r="20" spans="1:5" x14ac:dyDescent="0.25">
      <c r="A20" s="66"/>
      <c r="B20" s="22" t="s">
        <v>43</v>
      </c>
      <c r="C20" s="47">
        <f>C19/C14</f>
        <v>0.71344537815126052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169</v>
      </c>
    </row>
    <row r="23" spans="1:5" x14ac:dyDescent="0.25">
      <c r="A23" s="66"/>
      <c r="B23" s="22" t="s">
        <v>43</v>
      </c>
      <c r="C23" s="47">
        <f>C22/C14</f>
        <v>7.1008403361344535E-2</v>
      </c>
    </row>
    <row r="24" spans="1:5" ht="24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393</v>
      </c>
    </row>
    <row r="26" spans="1:5" ht="15.75" thickBot="1" x14ac:dyDescent="0.3">
      <c r="A26" s="66"/>
      <c r="B26" s="43" t="s">
        <v>43</v>
      </c>
      <c r="C26" s="48">
        <f>C25/C14</f>
        <v>0.16512605042016806</v>
      </c>
    </row>
    <row r="27" spans="1:5" ht="15.75" thickTop="1" x14ac:dyDescent="0.25">
      <c r="A27" s="66"/>
      <c r="B27" s="17" t="s">
        <v>46</v>
      </c>
      <c r="C27" s="38">
        <f>C19+C22+C25</f>
        <v>2260</v>
      </c>
    </row>
    <row r="28" spans="1:5" x14ac:dyDescent="0.25">
      <c r="A28" s="66"/>
      <c r="B28" s="17" t="s">
        <v>43</v>
      </c>
      <c r="C28" s="46">
        <f>C27/C14</f>
        <v>0.94957983193277307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120</v>
      </c>
    </row>
    <row r="31" spans="1:5" x14ac:dyDescent="0.25">
      <c r="A31" s="64" t="s">
        <v>1</v>
      </c>
      <c r="B31" s="65"/>
      <c r="C31" s="47">
        <f>C30/C14</f>
        <v>5.0420168067226892E-2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29" sqref="D29"/>
    </sheetView>
  </sheetViews>
  <sheetFormatPr defaultRowHeight="15" x14ac:dyDescent="0.25"/>
  <cols>
    <col min="1" max="1" width="22.7109375" bestFit="1" customWidth="1"/>
    <col min="2" max="2" width="15.140625" customWidth="1"/>
    <col min="4" max="4" width="16.140625" bestFit="1" customWidth="1"/>
  </cols>
  <sheetData>
    <row r="1" spans="1:9" ht="27" customHeight="1" x14ac:dyDescent="0.25">
      <c r="A1" s="67" t="s">
        <v>23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4251</v>
      </c>
      <c r="C4" s="16">
        <v>18993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3699</v>
      </c>
      <c r="C6" s="18">
        <v>14371</v>
      </c>
      <c r="D6" s="32"/>
      <c r="E6" s="51"/>
    </row>
    <row r="7" spans="1:9" x14ac:dyDescent="0.25">
      <c r="A7" s="7" t="s">
        <v>18</v>
      </c>
      <c r="B7" s="19">
        <v>87</v>
      </c>
      <c r="C7" s="19">
        <v>75.7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3570</v>
      </c>
      <c r="C9" s="18">
        <v>14307</v>
      </c>
      <c r="D9" s="32"/>
      <c r="E9" s="50"/>
    </row>
    <row r="10" spans="1:9" x14ac:dyDescent="0.25">
      <c r="A10" s="9" t="s">
        <v>18</v>
      </c>
      <c r="B10" s="20">
        <v>84</v>
      </c>
      <c r="C10" s="20">
        <v>75.3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3439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2351</v>
      </c>
      <c r="D16" s="32"/>
      <c r="E16" s="51"/>
    </row>
    <row r="17" spans="1:5" x14ac:dyDescent="0.25">
      <c r="A17" s="64" t="s">
        <v>1</v>
      </c>
      <c r="B17" s="65"/>
      <c r="C17" s="41">
        <f>C16/C14*100</f>
        <v>68.362896190753133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2065</v>
      </c>
      <c r="D19" s="32"/>
      <c r="E19" s="51"/>
    </row>
    <row r="20" spans="1:5" x14ac:dyDescent="0.25">
      <c r="A20" s="66"/>
      <c r="B20" s="22" t="s">
        <v>43</v>
      </c>
      <c r="C20" s="47">
        <f>C19/C14</f>
        <v>0.60046525152660657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133</v>
      </c>
    </row>
    <row r="23" spans="1:5" x14ac:dyDescent="0.25">
      <c r="A23" s="66"/>
      <c r="B23" s="22" t="s">
        <v>43</v>
      </c>
      <c r="C23" s="47">
        <f>C22/C14</f>
        <v>3.8674033149171269E-2</v>
      </c>
    </row>
    <row r="24" spans="1:5" ht="24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1056</v>
      </c>
    </row>
    <row r="26" spans="1:5" ht="15.75" thickBot="1" x14ac:dyDescent="0.3">
      <c r="A26" s="66"/>
      <c r="B26" s="43" t="s">
        <v>43</v>
      </c>
      <c r="C26" s="48">
        <f>C25/C14</f>
        <v>0.30706600756033731</v>
      </c>
    </row>
    <row r="27" spans="1:5" ht="15.75" thickTop="1" x14ac:dyDescent="0.25">
      <c r="A27" s="66"/>
      <c r="B27" s="17" t="s">
        <v>46</v>
      </c>
      <c r="C27" s="38">
        <f>C19+C22+C25</f>
        <v>3254</v>
      </c>
    </row>
    <row r="28" spans="1:5" x14ac:dyDescent="0.25">
      <c r="A28" s="66"/>
      <c r="B28" s="17" t="s">
        <v>43</v>
      </c>
      <c r="C28" s="46">
        <f>C27/C14</f>
        <v>0.94620529223611516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185</v>
      </c>
    </row>
    <row r="31" spans="1:5" x14ac:dyDescent="0.25">
      <c r="A31" s="64" t="s">
        <v>1</v>
      </c>
      <c r="B31" s="65"/>
      <c r="C31" s="47">
        <f>C30/C14</f>
        <v>5.3794707763884848E-2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4.7109375" customWidth="1"/>
    <col min="4" max="4" width="16.140625" bestFit="1" customWidth="1"/>
  </cols>
  <sheetData>
    <row r="1" spans="1:9" ht="24" customHeight="1" x14ac:dyDescent="0.25">
      <c r="A1" s="67" t="s">
        <v>24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6628</v>
      </c>
      <c r="C4" s="16">
        <v>26340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6259</v>
      </c>
      <c r="C6" s="18">
        <v>21101</v>
      </c>
      <c r="D6" s="32"/>
      <c r="E6" s="51"/>
    </row>
    <row r="7" spans="1:9" x14ac:dyDescent="0.25">
      <c r="A7" s="7" t="s">
        <v>18</v>
      </c>
      <c r="B7" s="19">
        <v>94.4</v>
      </c>
      <c r="C7" s="19">
        <v>80.099999999999994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6033</v>
      </c>
      <c r="C9" s="18">
        <v>20984</v>
      </c>
      <c r="D9" s="32"/>
      <c r="E9" s="50"/>
    </row>
    <row r="10" spans="1:9" x14ac:dyDescent="0.25">
      <c r="A10" s="9" t="s">
        <v>18</v>
      </c>
      <c r="B10" s="20">
        <v>91</v>
      </c>
      <c r="C10" s="20">
        <v>79.7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3308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2520</v>
      </c>
      <c r="D16" s="32"/>
      <c r="E16" s="51"/>
    </row>
    <row r="17" spans="1:5" x14ac:dyDescent="0.25">
      <c r="A17" s="64" t="s">
        <v>1</v>
      </c>
      <c r="B17" s="65"/>
      <c r="C17" s="41">
        <f>C16/C14*100</f>
        <v>76.178960096735182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2291</v>
      </c>
      <c r="D19" s="32"/>
      <c r="E19" s="51"/>
    </row>
    <row r="20" spans="1:5" x14ac:dyDescent="0.25">
      <c r="A20" s="66"/>
      <c r="B20" s="22" t="s">
        <v>43</v>
      </c>
      <c r="C20" s="47">
        <f>C19/C14</f>
        <v>0.69256348246674726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221</v>
      </c>
    </row>
    <row r="23" spans="1:5" x14ac:dyDescent="0.25">
      <c r="A23" s="66"/>
      <c r="B23" s="22" t="s">
        <v>43</v>
      </c>
      <c r="C23" s="47">
        <f>C22/C14</f>
        <v>6.6807738814993953E-2</v>
      </c>
    </row>
    <row r="24" spans="1:5" ht="24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577</v>
      </c>
    </row>
    <row r="26" spans="1:5" ht="15.75" thickBot="1" x14ac:dyDescent="0.3">
      <c r="A26" s="66"/>
      <c r="B26" s="43" t="s">
        <v>43</v>
      </c>
      <c r="C26" s="48">
        <f>C25/C14</f>
        <v>0.17442563482466747</v>
      </c>
    </row>
    <row r="27" spans="1:5" ht="15.75" thickTop="1" x14ac:dyDescent="0.25">
      <c r="A27" s="66"/>
      <c r="B27" s="17" t="s">
        <v>46</v>
      </c>
      <c r="C27" s="38">
        <f>C19+C22+C25</f>
        <v>3089</v>
      </c>
    </row>
    <row r="28" spans="1:5" x14ac:dyDescent="0.25">
      <c r="A28" s="66"/>
      <c r="B28" s="17" t="s">
        <v>43</v>
      </c>
      <c r="C28" s="46">
        <f>C27/C14</f>
        <v>0.93379685610640872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219</v>
      </c>
    </row>
    <row r="31" spans="1:5" x14ac:dyDescent="0.25">
      <c r="A31" s="64" t="s">
        <v>1</v>
      </c>
      <c r="B31" s="65"/>
      <c r="C31" s="47">
        <f>C30/C14</f>
        <v>6.620314389359129E-2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4.28515625" customWidth="1"/>
    <col min="4" max="4" width="16.140625" bestFit="1" customWidth="1"/>
  </cols>
  <sheetData>
    <row r="1" spans="1:9" ht="31.5" customHeight="1" x14ac:dyDescent="0.25">
      <c r="A1" s="67" t="s">
        <v>25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4501</v>
      </c>
      <c r="C4" s="16">
        <v>18281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3968</v>
      </c>
      <c r="C6" s="18">
        <v>13586</v>
      </c>
      <c r="D6" s="32"/>
      <c r="E6" s="51"/>
    </row>
    <row r="7" spans="1:9" x14ac:dyDescent="0.25">
      <c r="A7" s="7" t="s">
        <v>18</v>
      </c>
      <c r="B7" s="19">
        <v>88.2</v>
      </c>
      <c r="C7" s="19">
        <v>74.3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3815</v>
      </c>
      <c r="C9" s="18">
        <v>13393</v>
      </c>
      <c r="D9" s="32"/>
      <c r="E9" s="50"/>
    </row>
    <row r="10" spans="1:9" x14ac:dyDescent="0.25">
      <c r="A10" s="9" t="s">
        <v>18</v>
      </c>
      <c r="B10" s="20">
        <v>84.8</v>
      </c>
      <c r="C10" s="20">
        <v>73.3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2560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1904</v>
      </c>
      <c r="D16" s="32"/>
      <c r="E16" s="51"/>
    </row>
    <row r="17" spans="1:5" x14ac:dyDescent="0.25">
      <c r="A17" s="64" t="s">
        <v>1</v>
      </c>
      <c r="B17" s="65"/>
      <c r="C17" s="41">
        <f>C16/C14*100</f>
        <v>74.375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1666</v>
      </c>
      <c r="D19" s="32"/>
      <c r="E19" s="51"/>
    </row>
    <row r="20" spans="1:5" x14ac:dyDescent="0.25">
      <c r="A20" s="66"/>
      <c r="B20" s="22" t="s">
        <v>43</v>
      </c>
      <c r="C20" s="47">
        <f>C19/C14</f>
        <v>0.65078124999999998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122</v>
      </c>
    </row>
    <row r="23" spans="1:5" x14ac:dyDescent="0.25">
      <c r="A23" s="66"/>
      <c r="B23" s="22" t="s">
        <v>43</v>
      </c>
      <c r="C23" s="47">
        <f>C22/C14</f>
        <v>4.7656249999999997E-2</v>
      </c>
    </row>
    <row r="24" spans="1:5" ht="24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682</v>
      </c>
    </row>
    <row r="26" spans="1:5" ht="15.75" thickBot="1" x14ac:dyDescent="0.3">
      <c r="A26" s="66"/>
      <c r="B26" s="43" t="s">
        <v>43</v>
      </c>
      <c r="C26" s="48">
        <f>C25/C14</f>
        <v>0.26640625000000001</v>
      </c>
    </row>
    <row r="27" spans="1:5" ht="15.75" thickTop="1" x14ac:dyDescent="0.25">
      <c r="A27" s="66"/>
      <c r="B27" s="17" t="s">
        <v>46</v>
      </c>
      <c r="C27" s="38">
        <f>C19+C22+C25</f>
        <v>2470</v>
      </c>
    </row>
    <row r="28" spans="1:5" x14ac:dyDescent="0.25">
      <c r="A28" s="66"/>
      <c r="B28" s="17" t="s">
        <v>43</v>
      </c>
      <c r="C28" s="46">
        <f>C27/C14</f>
        <v>0.96484375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90</v>
      </c>
    </row>
    <row r="31" spans="1:5" x14ac:dyDescent="0.25">
      <c r="A31" s="64" t="s">
        <v>1</v>
      </c>
      <c r="B31" s="65"/>
      <c r="C31" s="47">
        <f>C30/C14</f>
        <v>3.515625E-2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2" sqref="A12:C31"/>
    </sheetView>
  </sheetViews>
  <sheetFormatPr defaultRowHeight="15" x14ac:dyDescent="0.25"/>
  <cols>
    <col min="1" max="1" width="22.7109375" bestFit="1" customWidth="1"/>
    <col min="2" max="2" width="13.5703125" customWidth="1"/>
    <col min="4" max="4" width="16.140625" bestFit="1" customWidth="1"/>
  </cols>
  <sheetData>
    <row r="1" spans="1:9" ht="23.25" customHeight="1" x14ac:dyDescent="0.25">
      <c r="A1" s="67" t="s">
        <v>26</v>
      </c>
      <c r="B1" s="67"/>
      <c r="C1" s="67"/>
      <c r="D1" s="23"/>
      <c r="E1" s="23"/>
      <c r="F1" s="23"/>
      <c r="G1" s="23"/>
      <c r="H1" s="23"/>
      <c r="I1" s="23"/>
    </row>
    <row r="2" spans="1:9" x14ac:dyDescent="0.25">
      <c r="A2" s="68" t="s">
        <v>9</v>
      </c>
      <c r="B2" s="68" t="s">
        <v>2</v>
      </c>
      <c r="C2" s="68"/>
      <c r="D2" s="69"/>
      <c r="E2" s="69"/>
    </row>
    <row r="3" spans="1:9" x14ac:dyDescent="0.25">
      <c r="A3" s="68"/>
      <c r="B3" s="29" t="s">
        <v>10</v>
      </c>
      <c r="C3" s="29" t="s">
        <v>11</v>
      </c>
      <c r="D3" s="69"/>
      <c r="E3" s="69"/>
    </row>
    <row r="4" spans="1:9" x14ac:dyDescent="0.25">
      <c r="A4" s="6" t="s">
        <v>14</v>
      </c>
      <c r="B4" s="16">
        <v>3444</v>
      </c>
      <c r="C4" s="16">
        <v>14911</v>
      </c>
      <c r="D4" s="31"/>
      <c r="E4" s="32"/>
    </row>
    <row r="5" spans="1:9" x14ac:dyDescent="0.25">
      <c r="A5" s="8" t="s">
        <v>13</v>
      </c>
      <c r="B5" s="17"/>
      <c r="C5" s="17"/>
      <c r="D5" s="32"/>
      <c r="E5" s="50"/>
    </row>
    <row r="6" spans="1:9" x14ac:dyDescent="0.25">
      <c r="A6" s="7" t="s">
        <v>17</v>
      </c>
      <c r="B6" s="18">
        <v>3209</v>
      </c>
      <c r="C6" s="18">
        <v>11333</v>
      </c>
      <c r="D6" s="32"/>
      <c r="E6" s="51"/>
    </row>
    <row r="7" spans="1:9" x14ac:dyDescent="0.25">
      <c r="A7" s="7" t="s">
        <v>18</v>
      </c>
      <c r="B7" s="19">
        <v>93.2</v>
      </c>
      <c r="C7" s="19">
        <v>76</v>
      </c>
      <c r="D7" s="31"/>
      <c r="E7" s="32"/>
    </row>
    <row r="8" spans="1:9" x14ac:dyDescent="0.25">
      <c r="A8" s="8" t="s">
        <v>12</v>
      </c>
      <c r="B8" s="17"/>
      <c r="C8" s="17"/>
      <c r="D8" s="31"/>
      <c r="E8" s="32"/>
    </row>
    <row r="9" spans="1:9" x14ac:dyDescent="0.25">
      <c r="A9" s="7" t="s">
        <v>17</v>
      </c>
      <c r="B9" s="18">
        <v>3092</v>
      </c>
      <c r="C9" s="18">
        <v>11146</v>
      </c>
      <c r="D9" s="32"/>
      <c r="E9" s="50"/>
    </row>
    <row r="10" spans="1:9" x14ac:dyDescent="0.25">
      <c r="A10" s="9" t="s">
        <v>18</v>
      </c>
      <c r="B10" s="20">
        <v>89.8</v>
      </c>
      <c r="C10" s="20">
        <v>74.8</v>
      </c>
      <c r="D10" s="32"/>
      <c r="E10" s="51"/>
    </row>
    <row r="11" spans="1:9" x14ac:dyDescent="0.25">
      <c r="A11" s="4"/>
      <c r="B11" s="4"/>
      <c r="C11" s="49"/>
      <c r="D11" s="31"/>
      <c r="E11" s="32"/>
    </row>
    <row r="12" spans="1:9" x14ac:dyDescent="0.25">
      <c r="A12" s="61" t="s">
        <v>16</v>
      </c>
      <c r="B12" s="62"/>
      <c r="C12" s="63"/>
      <c r="D12" s="32"/>
      <c r="E12" s="32"/>
    </row>
    <row r="13" spans="1:9" x14ac:dyDescent="0.25">
      <c r="A13" s="55" t="s">
        <v>37</v>
      </c>
      <c r="B13" s="56"/>
      <c r="C13" s="37"/>
      <c r="D13" s="32"/>
      <c r="E13" s="51"/>
    </row>
    <row r="14" spans="1:9" x14ac:dyDescent="0.25">
      <c r="A14" s="57" t="s">
        <v>38</v>
      </c>
      <c r="B14" s="58"/>
      <c r="C14" s="38">
        <v>1076</v>
      </c>
      <c r="D14" s="31"/>
      <c r="E14" s="32"/>
    </row>
    <row r="15" spans="1:9" x14ac:dyDescent="0.25">
      <c r="A15" s="59" t="s">
        <v>39</v>
      </c>
      <c r="B15" s="60"/>
      <c r="C15" s="39"/>
      <c r="D15" s="32"/>
      <c r="E15" s="50"/>
    </row>
    <row r="16" spans="1:9" x14ac:dyDescent="0.25">
      <c r="A16" s="57" t="s">
        <v>40</v>
      </c>
      <c r="B16" s="58"/>
      <c r="C16" s="40">
        <v>815</v>
      </c>
      <c r="D16" s="32"/>
      <c r="E16" s="51"/>
    </row>
    <row r="17" spans="1:5" x14ac:dyDescent="0.25">
      <c r="A17" s="64" t="s">
        <v>1</v>
      </c>
      <c r="B17" s="65"/>
      <c r="C17" s="41">
        <f>C16/C14*100</f>
        <v>75.74349442379183</v>
      </c>
      <c r="D17" s="31"/>
      <c r="E17" s="32"/>
    </row>
    <row r="18" spans="1:5" ht="24" x14ac:dyDescent="0.25">
      <c r="A18" s="66" t="s">
        <v>41</v>
      </c>
      <c r="B18" s="30" t="s">
        <v>42</v>
      </c>
      <c r="C18" s="39"/>
      <c r="D18" s="32"/>
      <c r="E18" s="50"/>
    </row>
    <row r="19" spans="1:5" x14ac:dyDescent="0.25">
      <c r="A19" s="66"/>
      <c r="B19" s="17" t="s">
        <v>38</v>
      </c>
      <c r="C19" s="38">
        <v>743</v>
      </c>
      <c r="D19" s="32"/>
      <c r="E19" s="51"/>
    </row>
    <row r="20" spans="1:5" x14ac:dyDescent="0.25">
      <c r="A20" s="66"/>
      <c r="B20" s="22" t="s">
        <v>43</v>
      </c>
      <c r="C20" s="47">
        <f>C19/C14</f>
        <v>0.69052044609665431</v>
      </c>
    </row>
    <row r="21" spans="1:5" x14ac:dyDescent="0.25">
      <c r="A21" s="66"/>
      <c r="B21" s="30" t="s">
        <v>44</v>
      </c>
      <c r="C21" s="39"/>
    </row>
    <row r="22" spans="1:5" x14ac:dyDescent="0.25">
      <c r="A22" s="66"/>
      <c r="B22" s="17" t="s">
        <v>38</v>
      </c>
      <c r="C22" s="38">
        <v>97</v>
      </c>
    </row>
    <row r="23" spans="1:5" x14ac:dyDescent="0.25">
      <c r="A23" s="66"/>
      <c r="B23" s="22" t="s">
        <v>43</v>
      </c>
      <c r="C23" s="47">
        <f>C22/C14</f>
        <v>9.0148698884758363E-2</v>
      </c>
    </row>
    <row r="24" spans="1:5" ht="36" x14ac:dyDescent="0.25">
      <c r="A24" s="66"/>
      <c r="B24" s="30" t="s">
        <v>45</v>
      </c>
      <c r="C24" s="39"/>
    </row>
    <row r="25" spans="1:5" x14ac:dyDescent="0.25">
      <c r="A25" s="66"/>
      <c r="B25" s="17" t="s">
        <v>38</v>
      </c>
      <c r="C25" s="38">
        <v>185</v>
      </c>
    </row>
    <row r="26" spans="1:5" ht="15.75" thickBot="1" x14ac:dyDescent="0.3">
      <c r="A26" s="66"/>
      <c r="B26" s="43" t="s">
        <v>43</v>
      </c>
      <c r="C26" s="48">
        <f>C25/C14</f>
        <v>0.17193308550185873</v>
      </c>
    </row>
    <row r="27" spans="1:5" ht="24.75" thickTop="1" x14ac:dyDescent="0.25">
      <c r="A27" s="66"/>
      <c r="B27" s="17" t="s">
        <v>46</v>
      </c>
      <c r="C27" s="38">
        <f>C19+C22+C25</f>
        <v>1025</v>
      </c>
    </row>
    <row r="28" spans="1:5" x14ac:dyDescent="0.25">
      <c r="A28" s="66"/>
      <c r="B28" s="17" t="s">
        <v>43</v>
      </c>
      <c r="C28" s="46">
        <f>C27/C14</f>
        <v>0.95260223048327142</v>
      </c>
    </row>
    <row r="29" spans="1:5" x14ac:dyDescent="0.25">
      <c r="A29" s="59" t="s">
        <v>47</v>
      </c>
      <c r="B29" s="60"/>
      <c r="C29" s="39"/>
    </row>
    <row r="30" spans="1:5" x14ac:dyDescent="0.25">
      <c r="A30" s="57" t="s">
        <v>15</v>
      </c>
      <c r="B30" s="58"/>
      <c r="C30" s="40">
        <f>C14-C27</f>
        <v>51</v>
      </c>
    </row>
    <row r="31" spans="1:5" x14ac:dyDescent="0.25">
      <c r="A31" s="64" t="s">
        <v>1</v>
      </c>
      <c r="B31" s="65"/>
      <c r="C31" s="47">
        <f>C30/C14</f>
        <v>4.7397769516728624E-2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R-11</vt:lpstr>
      <vt:lpstr>R-12</vt:lpstr>
      <vt:lpstr>R-13</vt:lpstr>
      <vt:lpstr>R-14</vt:lpstr>
      <vt:lpstr>R-15</vt:lpstr>
      <vt:lpstr>R-16</vt:lpstr>
      <vt:lpstr>R-17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Akin, Bradley - BLS</dc:creator>
  <cp:lastModifiedBy>Ransom, Karen - BLS</cp:lastModifiedBy>
  <cp:lastPrinted>2018-08-29T11:47:45Z</cp:lastPrinted>
  <dcterms:created xsi:type="dcterms:W3CDTF">2018-01-23T15:12:12Z</dcterms:created>
  <dcterms:modified xsi:type="dcterms:W3CDTF">2018-08-29T11:52:13Z</dcterms:modified>
</cp:coreProperties>
</file>