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U:\Website\Website Updates\2022\Response Rates\"/>
    </mc:Choice>
  </mc:AlternateContent>
  <xr:revisionPtr revIDLastSave="0" documentId="13_ncr:1_{CCDF4E78-45AD-4683-B81E-57E6B0BF4197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  <sheet name="R-18" sheetId="18" r:id="rId18"/>
    <sheet name="R-19" sheetId="19" r:id="rId19"/>
    <sheet name="R-20" sheetId="20" r:id="rId20"/>
    <sheet name="R-21" sheetId="21" r:id="rId21"/>
    <sheet name="R-22" sheetId="22" r:id="rId22"/>
    <sheet name="R-23" sheetId="23" r:id="rId23"/>
    <sheet name="R-24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4" l="1"/>
  <c r="C28" i="24"/>
  <c r="C26" i="24"/>
  <c r="C23" i="24"/>
  <c r="C20" i="24"/>
  <c r="C17" i="24"/>
  <c r="C31" i="23"/>
  <c r="C28" i="23"/>
  <c r="C26" i="23"/>
  <c r="C23" i="23"/>
  <c r="C20" i="23"/>
  <c r="C17" i="23"/>
  <c r="C31" i="22"/>
  <c r="C28" i="22"/>
  <c r="C26" i="22"/>
  <c r="C23" i="22"/>
  <c r="C20" i="22"/>
  <c r="C17" i="22"/>
  <c r="C31" i="21"/>
  <c r="C28" i="21"/>
  <c r="C26" i="21"/>
  <c r="C23" i="21"/>
  <c r="C20" i="21"/>
  <c r="C17" i="21"/>
  <c r="C31" i="20"/>
  <c r="C28" i="20"/>
  <c r="C26" i="20"/>
  <c r="C23" i="20"/>
  <c r="C20" i="20"/>
  <c r="C17" i="20"/>
  <c r="C31" i="19"/>
  <c r="C28" i="19"/>
  <c r="C26" i="19"/>
  <c r="C23" i="19"/>
  <c r="C20" i="19"/>
  <c r="C17" i="19"/>
  <c r="C31" i="18"/>
  <c r="C28" i="18"/>
  <c r="C26" i="18"/>
  <c r="C23" i="18"/>
  <c r="C20" i="18"/>
  <c r="C17" i="18"/>
  <c r="C31" i="17"/>
  <c r="C28" i="17"/>
  <c r="C26" i="17"/>
  <c r="C23" i="17"/>
  <c r="C20" i="17"/>
  <c r="C17" i="17"/>
  <c r="C31" i="16"/>
  <c r="C28" i="16"/>
  <c r="C26" i="16"/>
  <c r="C23" i="16"/>
  <c r="C20" i="16"/>
  <c r="C17" i="16"/>
  <c r="C31" i="15"/>
  <c r="C28" i="15"/>
  <c r="C26" i="15"/>
  <c r="C23" i="15"/>
  <c r="C20" i="15"/>
  <c r="C17" i="15"/>
  <c r="C31" i="14"/>
  <c r="C28" i="14"/>
  <c r="C26" i="14"/>
  <c r="C23" i="14"/>
  <c r="C20" i="14"/>
  <c r="C17" i="14"/>
  <c r="C31" i="13"/>
  <c r="C28" i="13"/>
  <c r="C26" i="13"/>
  <c r="C23" i="13"/>
  <c r="C20" i="13"/>
  <c r="C17" i="13"/>
  <c r="C31" i="12"/>
  <c r="C28" i="12"/>
  <c r="C26" i="12"/>
  <c r="C23" i="12"/>
  <c r="C20" i="12"/>
  <c r="C17" i="12"/>
  <c r="C31" i="11"/>
  <c r="C28" i="11"/>
  <c r="C26" i="11"/>
  <c r="C23" i="11"/>
  <c r="C20" i="11"/>
  <c r="C17" i="11"/>
  <c r="C31" i="10"/>
  <c r="C28" i="10"/>
  <c r="C26" i="10"/>
  <c r="C23" i="10"/>
  <c r="C20" i="10"/>
  <c r="C17" i="10"/>
  <c r="C31" i="9"/>
  <c r="C28" i="9"/>
  <c r="C26" i="9"/>
  <c r="C23" i="9"/>
  <c r="C20" i="9"/>
  <c r="C17" i="9"/>
  <c r="C31" i="8"/>
  <c r="C28" i="8"/>
  <c r="C26" i="8"/>
  <c r="C23" i="8"/>
  <c r="C20" i="8"/>
  <c r="C17" i="8"/>
  <c r="C31" i="7"/>
  <c r="C28" i="7"/>
  <c r="C26" i="7"/>
  <c r="C23" i="7"/>
  <c r="C20" i="7"/>
  <c r="C17" i="7"/>
  <c r="C31" i="6"/>
  <c r="C28" i="6"/>
  <c r="C26" i="6"/>
  <c r="C23" i="6"/>
  <c r="C20" i="6"/>
  <c r="C17" i="6"/>
  <c r="C31" i="5"/>
  <c r="C28" i="5"/>
  <c r="C26" i="5"/>
  <c r="C23" i="5"/>
  <c r="C20" i="5"/>
  <c r="C17" i="5"/>
  <c r="C31" i="4"/>
  <c r="C28" i="4"/>
  <c r="C26" i="4"/>
  <c r="C23" i="4"/>
  <c r="C20" i="4"/>
  <c r="C17" i="4"/>
  <c r="C28" i="3"/>
  <c r="C26" i="3"/>
  <c r="C23" i="3"/>
  <c r="C20" i="3"/>
  <c r="C17" i="3"/>
  <c r="C31" i="2"/>
  <c r="C28" i="2"/>
  <c r="C26" i="2"/>
  <c r="C23" i="2"/>
  <c r="C20" i="2"/>
  <c r="C17" i="2"/>
  <c r="C31" i="1"/>
  <c r="C28" i="1"/>
  <c r="C26" i="1"/>
  <c r="C23" i="1"/>
  <c r="C20" i="1"/>
  <c r="C17" i="1"/>
  <c r="C10" i="24" l="1"/>
  <c r="B10" i="24"/>
  <c r="C7" i="24"/>
  <c r="B7" i="24"/>
  <c r="C10" i="23"/>
  <c r="B10" i="23"/>
  <c r="C7" i="23"/>
  <c r="B7" i="23"/>
  <c r="C10" i="22"/>
  <c r="B10" i="22"/>
  <c r="C7" i="22"/>
  <c r="B7" i="22"/>
  <c r="C10" i="21"/>
  <c r="C7" i="21"/>
  <c r="B10" i="21"/>
  <c r="B7" i="21"/>
  <c r="C10" i="20"/>
  <c r="C7" i="20"/>
  <c r="B10" i="20"/>
  <c r="B7" i="20"/>
  <c r="C10" i="19"/>
  <c r="C7" i="19"/>
  <c r="B10" i="19"/>
  <c r="B7" i="19"/>
  <c r="C10" i="18"/>
  <c r="C7" i="18"/>
  <c r="B10" i="18"/>
  <c r="B7" i="18"/>
  <c r="C10" i="17"/>
  <c r="C7" i="17"/>
  <c r="B10" i="17"/>
  <c r="B7" i="17"/>
  <c r="C10" i="16"/>
  <c r="C7" i="16"/>
  <c r="B10" i="16"/>
  <c r="B7" i="16"/>
  <c r="C10" i="15"/>
  <c r="C7" i="15"/>
  <c r="B10" i="15"/>
  <c r="B7" i="15"/>
  <c r="C10" i="14"/>
  <c r="C7" i="14"/>
  <c r="B10" i="14"/>
  <c r="B7" i="14"/>
  <c r="C10" i="13"/>
  <c r="C7" i="13"/>
  <c r="B10" i="13"/>
  <c r="B7" i="13"/>
  <c r="C10" i="12"/>
  <c r="B10" i="12"/>
  <c r="C7" i="12"/>
  <c r="B7" i="12"/>
  <c r="C10" i="11"/>
  <c r="B10" i="11"/>
  <c r="C7" i="11"/>
  <c r="B7" i="11"/>
  <c r="C10" i="10"/>
  <c r="B10" i="10"/>
  <c r="C7" i="10"/>
  <c r="B7" i="10"/>
  <c r="C10" i="9"/>
  <c r="B10" i="9"/>
  <c r="C7" i="9"/>
  <c r="B7" i="9"/>
  <c r="C10" i="8"/>
  <c r="B10" i="8"/>
  <c r="C7" i="8"/>
  <c r="B7" i="8"/>
  <c r="C10" i="7"/>
  <c r="B10" i="7"/>
  <c r="C7" i="7"/>
  <c r="B7" i="7"/>
  <c r="C10" i="6"/>
  <c r="B10" i="6"/>
  <c r="C7" i="6"/>
  <c r="B7" i="6"/>
  <c r="C10" i="5"/>
  <c r="B10" i="5"/>
  <c r="C7" i="5"/>
  <c r="B7" i="5"/>
  <c r="C10" i="4"/>
  <c r="B10" i="4"/>
  <c r="C7" i="4"/>
  <c r="B7" i="4"/>
  <c r="C10" i="3"/>
  <c r="B10" i="3"/>
  <c r="C7" i="3"/>
  <c r="B7" i="3"/>
  <c r="C10" i="1"/>
  <c r="C7" i="1"/>
  <c r="C30" i="24" l="1"/>
  <c r="C27" i="24"/>
  <c r="C30" i="23"/>
  <c r="C27" i="23"/>
  <c r="C30" i="22"/>
  <c r="C27" i="22"/>
  <c r="C27" i="21"/>
  <c r="C30" i="21" s="1"/>
  <c r="C30" i="20"/>
  <c r="C27" i="20"/>
  <c r="C27" i="19"/>
  <c r="C30" i="19" s="1"/>
  <c r="C27" i="18"/>
  <c r="C30" i="18" s="1"/>
  <c r="C30" i="17"/>
  <c r="C27" i="17"/>
  <c r="C27" i="16"/>
  <c r="C30" i="16" s="1"/>
  <c r="C27" i="15"/>
  <c r="C30" i="15" s="1"/>
  <c r="C30" i="14"/>
  <c r="C27" i="14"/>
  <c r="C27" i="13"/>
  <c r="C30" i="13" s="1"/>
  <c r="C27" i="12"/>
  <c r="C30" i="12" s="1"/>
  <c r="C27" i="11"/>
  <c r="C30" i="11" s="1"/>
  <c r="C30" i="10"/>
  <c r="C27" i="10"/>
  <c r="C30" i="9"/>
  <c r="C27" i="9"/>
  <c r="C30" i="8"/>
  <c r="C27" i="8"/>
  <c r="C27" i="7"/>
  <c r="C30" i="7" s="1"/>
  <c r="C27" i="6"/>
  <c r="C30" i="6" s="1"/>
  <c r="C27" i="5"/>
  <c r="C30" i="5" s="1"/>
  <c r="C27" i="4"/>
  <c r="C30" i="4" s="1"/>
  <c r="C30" i="3"/>
  <c r="C31" i="3" s="1"/>
  <c r="C27" i="3"/>
  <c r="C27" i="2"/>
  <c r="C30" i="2" s="1"/>
  <c r="C27" i="1"/>
  <c r="C30" i="1" s="1"/>
  <c r="C10" i="2"/>
  <c r="B10" i="2"/>
  <c r="C7" i="2"/>
  <c r="B7" i="2"/>
  <c r="K10" i="1" l="1"/>
  <c r="J10" i="1"/>
  <c r="I10" i="1"/>
  <c r="H10" i="1"/>
  <c r="G10" i="1"/>
  <c r="F10" i="1"/>
  <c r="E10" i="1"/>
  <c r="D10" i="1"/>
  <c r="B10" i="1"/>
  <c r="B7" i="1"/>
  <c r="D7" i="1"/>
  <c r="E7" i="1"/>
  <c r="F7" i="1"/>
  <c r="G7" i="1"/>
  <c r="H7" i="1"/>
  <c r="I7" i="1"/>
  <c r="J7" i="1"/>
  <c r="K7" i="1"/>
</calcChain>
</file>

<file path=xl/sharedStrings.xml><?xml version="1.0" encoding="utf-8"?>
<sst xmlns="http://schemas.openxmlformats.org/spreadsheetml/2006/main" count="800" uniqueCount="55">
  <si>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</si>
  <si>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</si>
  <si>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</si>
  <si>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</si>
  <si>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</si>
  <si>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</si>
  <si>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</si>
  <si>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</si>
  <si>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</si>
  <si>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</si>
  <si>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</si>
  <si>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</si>
  <si>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</si>
  <si>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</si>
  <si>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</si>
  <si>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</si>
  <si>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</si>
  <si>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</si>
  <si>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</si>
  <si>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</si>
  <si>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</si>
  <si>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</si>
  <si>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</si>
  <si>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</si>
  <si>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</si>
  <si>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</si>
  <si>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</si>
  <si>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</si>
  <si>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</si>
  <si>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</si>
  <si>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</si>
  <si>
    <t>Table R-8. Response rates for the CPI-U, Boston-Cambridge-Newton, MA-NH 2021</t>
  </si>
  <si>
    <t>Table R-1. Response rates for the CPI-U, U.S. city average, 2022</t>
  </si>
  <si>
    <t>Table R-2. Response rates for the CPI-U, Chicago-Naperville-Elgin, IL-IN-WII, 2022</t>
  </si>
  <si>
    <t>Table R-3. Response rates for the CPI-U, Los Angeles-Long Beach-Anaheim, CA,  2022</t>
  </si>
  <si>
    <t>Table R-4. Response rates for the CPI-U, New York-Newark-Jersey City, NY-NJ-PA,  2022</t>
  </si>
  <si>
    <t>Table R-5. Response rates for the CPI-U, Philadelphia-Camden-Wilmington, PA-NJ-DE-MD,  2022</t>
  </si>
  <si>
    <t>Table R-6. Response rates for the CPI-U, San Francisco-Oakland-Hayward, CA, 2022</t>
  </si>
  <si>
    <t>Table R-7. Response rates for the CPI-U, Washington-Arlington-Alexandria, DC-VA-MD-WV,  2022</t>
  </si>
  <si>
    <t>Table R-9. Response rates for the CPI-U, Baltimore-Columbia-Towson, MD, 2022</t>
  </si>
  <si>
    <t>Table R-10. Response rates for the CPI-U, Miami-Fort Lauderdale-West Palm Beach, FL, 2022</t>
  </si>
  <si>
    <t>Table R-11. Response rates for the CPI-U, St. Louis, MO-IL, 2022</t>
  </si>
  <si>
    <t>Table R-12. Response rates for the CPI-U, Dallas-Fort Worth-Arlington, TX,  2022</t>
  </si>
  <si>
    <t>Table R-13. Response rates for the CPI-U, Detroit-Warren-Dearborn, MI, 2022</t>
  </si>
  <si>
    <t>Table R-14. Response rates for the CPI-U, Houston-The Woodlands-Sugar Land, TX, 2022</t>
  </si>
  <si>
    <t>Table R-15. Response rates for the CPI-U, Minneapolis-St. Paul-Bloomington, MN-WI,  2022</t>
  </si>
  <si>
    <t>Table R-16. Response rates for the CPI-U, Phoenix-Mesa-Scottsdale, AZ, 2022</t>
  </si>
  <si>
    <t>Table R-17. Response rates for the CPI-U, Atlanta-Sandy Springs-Roswell, GA, 2022</t>
  </si>
  <si>
    <t>Table R-18. Response rates for the CPI-U, Tampa-St. Petersburg-Clearwater, FL, 2022</t>
  </si>
  <si>
    <t>Table R-19. Response rates for the CPI-U, Seattle-Tacoma-Bellevue, WA, 2022</t>
  </si>
  <si>
    <t>Table R-20. Response rates for the CPI-U, San Diego-Carlsbad, CA, 2022</t>
  </si>
  <si>
    <t>Table R-21. Response rates for the CPI-U, Riverside-San Bernardino-Ontario, CA, 2022</t>
  </si>
  <si>
    <t>Table R-22. Response rates for the CPI-U, Denver-Aurora-Lakewood, CO, 2022</t>
  </si>
  <si>
    <t>Table R-23. Response rates for the CPI-U, Urban Hawaii, 2022</t>
  </si>
  <si>
    <t>Table R-24. Response rates for the CPI-U, Urban Alaska,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</si>
</sst>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7" fontId="1" fillId="0" borderId="8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165" fontId="1" fillId="0" borderId="8" xfId="2" applyNumberFormat="1" applyFont="1" applyBorder="1" applyAlignment="1">
      <alignment horizontal="right" vertical="center"/>
    </xf>
    <xf numFmtId="165" fontId="1" fillId="0" borderId="7" xfId="2" applyNumberFormat="1" applyFont="1" applyBorder="1" applyAlignment="1">
      <alignment horizontal="right" vertical="center"/>
    </xf>
    <xf numFmtId="165" fontId="1" fillId="0" borderId="16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/>
    <xf numFmtId="0" fontId="7" fillId="0" borderId="7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/>
    <xf numFmtId="0" fontId="6" fillId="0" borderId="6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7" xfId="0" applyFont="1" applyFill="1" applyBorder="1" applyAlignment="1">
      <alignment horizontal="left"/>
    </xf>
    <xf numFmtId="3" fontId="6" fillId="0" borderId="9" xfId="0" applyNumberFormat="1" applyFont="1" applyFill="1" applyBorder="1"/>
    <xf numFmtId="0" fontId="6" fillId="0" borderId="7" xfId="0" applyFont="1" applyFill="1" applyBorder="1" applyAlignment="1">
      <alignment horizontal="right"/>
    </xf>
    <xf numFmtId="165" fontId="6" fillId="0" borderId="9" xfId="0" applyNumberFormat="1" applyFont="1" applyFill="1" applyBorder="1"/>
    <xf numFmtId="0" fontId="6" fillId="0" borderId="9" xfId="0" applyFont="1" applyFill="1" applyBorder="1"/>
    <xf numFmtId="0" fontId="6" fillId="0" borderId="8" xfId="0" applyFont="1" applyFill="1" applyBorder="1" applyAlignment="1">
      <alignment horizontal="right"/>
    </xf>
    <xf numFmtId="165" fontId="6" fillId="0" borderId="5" xfId="0" applyNumberFormat="1" applyFont="1" applyFill="1" applyBorder="1"/>
    <xf numFmtId="0" fontId="1" fillId="0" borderId="0" xfId="0" applyFont="1" applyFill="1" applyBorder="1"/>
    <xf numFmtId="166" fontId="0" fillId="0" borderId="0" xfId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0" fontId="4" fillId="0" borderId="17" xfId="0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167" fontId="8" fillId="0" borderId="5" xfId="2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9" fontId="1" fillId="0" borderId="6" xfId="2" applyFont="1" applyBorder="1" applyAlignment="1">
      <alignment horizontal="right" vertical="center"/>
    </xf>
    <xf numFmtId="166" fontId="0" fillId="0" borderId="5" xfId="1" applyNumberFormat="1" applyFont="1" applyBorder="1"/>
    <xf numFmtId="166" fontId="8" fillId="0" borderId="9" xfId="1" applyNumberFormat="1" applyFont="1" applyBorder="1" applyAlignment="1">
      <alignment horizontal="right" vertical="center"/>
    </xf>
    <xf numFmtId="166" fontId="0" fillId="0" borderId="9" xfId="1" applyNumberFormat="1" applyFont="1" applyBorder="1"/>
    <xf numFmtId="3" fontId="8" fillId="0" borderId="9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7" fontId="8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A2" sqref="A2:A3"/>
    </sheetView>
  </sheetViews>
  <sheetFormatPr defaultColWidth="9.109375" defaultRowHeight="11.4" x14ac:dyDescent="0.2"/>
  <cols>
    <col min="1" max="1" width="21.6640625" style="45" customWidth="1"/>
    <col min="2" max="2" width="16.6640625" style="45" customWidth="1"/>
    <col min="3" max="3" width="17.88671875" style="45" bestFit="1" customWidth="1"/>
    <col min="4" max="4" width="7.44140625" style="45" bestFit="1" customWidth="1"/>
    <col min="5" max="5" width="13.6640625" style="45" bestFit="1" customWidth="1"/>
    <col min="6" max="6" width="9.5546875" style="45" bestFit="1" customWidth="1"/>
    <col min="7" max="7" width="7.44140625" style="45" bestFit="1" customWidth="1"/>
    <col min="8" max="8" width="9.109375" style="45"/>
    <col min="9" max="9" width="7" style="45" bestFit="1" customWidth="1"/>
    <col min="10" max="10" width="11.109375" style="45" bestFit="1" customWidth="1"/>
    <col min="11" max="11" width="12.44140625" style="45" bestFit="1" customWidth="1"/>
    <col min="12" max="16384" width="9.109375" style="45"/>
  </cols>
  <sheetData>
    <row r="1" spans="1:11" x14ac:dyDescent="0.2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 customHeight="1" x14ac:dyDescent="0.2">
      <c r="A2" s="92" t="s">
        <v>8</v>
      </c>
      <c r="B2" s="92" t="s">
        <v>9</v>
      </c>
      <c r="C2" s="93" t="s">
        <v>10</v>
      </c>
      <c r="D2" s="92"/>
      <c r="E2" s="92"/>
      <c r="F2" s="92"/>
      <c r="G2" s="92"/>
      <c r="H2" s="92"/>
      <c r="I2" s="92"/>
      <c r="J2" s="92"/>
      <c r="K2" s="92"/>
    </row>
    <row r="3" spans="1:11" ht="34.200000000000003" x14ac:dyDescent="0.2">
      <c r="A3" s="92"/>
      <c r="B3" s="92"/>
      <c r="C3" s="21" t="s">
        <v>1</v>
      </c>
      <c r="D3" s="21" t="s">
        <v>2</v>
      </c>
      <c r="E3" s="21" t="s">
        <v>6</v>
      </c>
      <c r="F3" s="21" t="s">
        <v>5</v>
      </c>
      <c r="G3" s="21" t="s">
        <v>18</v>
      </c>
      <c r="H3" s="21" t="s">
        <v>19</v>
      </c>
      <c r="I3" s="21" t="s">
        <v>4</v>
      </c>
      <c r="J3" s="21" t="s">
        <v>7</v>
      </c>
      <c r="K3" s="21" t="s">
        <v>3</v>
      </c>
    </row>
    <row r="4" spans="1:11" x14ac:dyDescent="0.2">
      <c r="A4" s="46" t="s">
        <v>13</v>
      </c>
      <c r="B4" s="47">
        <v>316017</v>
      </c>
      <c r="C4" s="47">
        <v>1218975</v>
      </c>
      <c r="D4" s="47">
        <v>200500</v>
      </c>
      <c r="E4" s="47">
        <v>89779</v>
      </c>
      <c r="F4" s="47">
        <v>100579</v>
      </c>
      <c r="G4" s="47">
        <v>415455</v>
      </c>
      <c r="H4" s="47">
        <v>133802</v>
      </c>
      <c r="I4" s="47">
        <v>91226</v>
      </c>
      <c r="J4" s="47">
        <v>44170</v>
      </c>
      <c r="K4" s="47">
        <v>143464</v>
      </c>
    </row>
    <row r="5" spans="1:11" x14ac:dyDescent="0.2">
      <c r="A5" s="48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">
      <c r="A6" s="50" t="s">
        <v>14</v>
      </c>
      <c r="B6" s="49">
        <v>259504</v>
      </c>
      <c r="C6" s="49">
        <v>836020</v>
      </c>
      <c r="D6" s="49">
        <v>127188</v>
      </c>
      <c r="E6" s="49">
        <v>68483</v>
      </c>
      <c r="F6" s="49">
        <v>66976</v>
      </c>
      <c r="G6" s="49">
        <v>322884</v>
      </c>
      <c r="H6" s="49">
        <v>96960</v>
      </c>
      <c r="I6" s="49">
        <v>28378</v>
      </c>
      <c r="J6" s="49">
        <v>26179</v>
      </c>
      <c r="K6" s="49">
        <v>98972</v>
      </c>
    </row>
    <row r="7" spans="1:11" x14ac:dyDescent="0.2">
      <c r="A7" s="50" t="s">
        <v>0</v>
      </c>
      <c r="B7" s="51">
        <f>(B6/B4)*100</f>
        <v>82.117101295183488</v>
      </c>
      <c r="C7" s="51">
        <f>(C6/C4)*100</f>
        <v>68.583851186447632</v>
      </c>
      <c r="D7" s="51">
        <f t="shared" ref="D7:K7" si="0">(D6/D4)*100</f>
        <v>63.4354114713217</v>
      </c>
      <c r="E7" s="51">
        <f t="shared" si="0"/>
        <v>76.279530847971131</v>
      </c>
      <c r="F7" s="51">
        <f t="shared" si="0"/>
        <v>66.590441344614675</v>
      </c>
      <c r="G7" s="51">
        <f t="shared" si="0"/>
        <v>77.71816442213958</v>
      </c>
      <c r="H7" s="51">
        <f t="shared" si="0"/>
        <v>72.465284524894997</v>
      </c>
      <c r="I7" s="51">
        <f t="shared" si="0"/>
        <v>31.107359743932651</v>
      </c>
      <c r="J7" s="51">
        <f t="shared" si="0"/>
        <v>59.26873443513697</v>
      </c>
      <c r="K7" s="51">
        <f t="shared" si="0"/>
        <v>68.987341772151893</v>
      </c>
    </row>
    <row r="8" spans="1:11" x14ac:dyDescent="0.2">
      <c r="A8" s="48" t="s">
        <v>11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 t="s">
        <v>14</v>
      </c>
      <c r="B9" s="49">
        <v>243481</v>
      </c>
      <c r="C9" s="49">
        <v>827962</v>
      </c>
      <c r="D9" s="49">
        <v>125379</v>
      </c>
      <c r="E9" s="49">
        <v>68017</v>
      </c>
      <c r="F9" s="49">
        <v>66208</v>
      </c>
      <c r="G9" s="49">
        <v>320510</v>
      </c>
      <c r="H9" s="49">
        <v>96143</v>
      </c>
      <c r="I9" s="49">
        <v>27865</v>
      </c>
      <c r="J9" s="49">
        <v>25741</v>
      </c>
      <c r="K9" s="49">
        <v>98099</v>
      </c>
    </row>
    <row r="10" spans="1:11" x14ac:dyDescent="0.2">
      <c r="A10" s="53" t="s">
        <v>0</v>
      </c>
      <c r="B10" s="54">
        <f>(B9/B4)*100</f>
        <v>77.046804444064719</v>
      </c>
      <c r="C10" s="54">
        <f>(C9/C4)*100</f>
        <v>67.922803995159867</v>
      </c>
      <c r="D10" s="54">
        <f t="shared" ref="D10:K10" si="1">(D9/D4)*100</f>
        <v>62.533167082294263</v>
      </c>
      <c r="E10" s="54">
        <f t="shared" si="1"/>
        <v>75.760478508337144</v>
      </c>
      <c r="F10" s="54">
        <f t="shared" si="1"/>
        <v>65.826862466320009</v>
      </c>
      <c r="G10" s="54">
        <f t="shared" si="1"/>
        <v>77.146742727852597</v>
      </c>
      <c r="H10" s="54">
        <f t="shared" si="1"/>
        <v>71.854680796998551</v>
      </c>
      <c r="I10" s="54">
        <f t="shared" si="1"/>
        <v>30.545020060070595</v>
      </c>
      <c r="J10" s="54">
        <f t="shared" si="1"/>
        <v>58.277111161421779</v>
      </c>
      <c r="K10" s="54">
        <f t="shared" si="1"/>
        <v>68.378826743991524</v>
      </c>
    </row>
    <row r="12" spans="1:11" x14ac:dyDescent="0.2">
      <c r="A12" s="87" t="s">
        <v>15</v>
      </c>
      <c r="B12" s="88"/>
      <c r="C12" s="89"/>
    </row>
    <row r="13" spans="1:11" ht="13.8" x14ac:dyDescent="0.2">
      <c r="A13" s="85" t="s">
        <v>20</v>
      </c>
      <c r="B13" s="86"/>
      <c r="C13" s="64"/>
      <c r="D13" s="37"/>
      <c r="E13" s="55"/>
    </row>
    <row r="14" spans="1:11" ht="14.4" x14ac:dyDescent="0.3">
      <c r="A14" s="80" t="s">
        <v>21</v>
      </c>
      <c r="B14" s="82"/>
      <c r="C14" s="70">
        <v>80298</v>
      </c>
      <c r="D14" s="38"/>
      <c r="E14" s="56"/>
    </row>
    <row r="15" spans="1:11" ht="13.8" x14ac:dyDescent="0.2">
      <c r="A15" s="78" t="s">
        <v>22</v>
      </c>
      <c r="B15" s="83"/>
      <c r="C15" s="71"/>
      <c r="D15" s="38"/>
      <c r="E15" s="57"/>
    </row>
    <row r="16" spans="1:11" ht="14.4" x14ac:dyDescent="0.3">
      <c r="A16" s="80" t="s">
        <v>23</v>
      </c>
      <c r="B16" s="82"/>
      <c r="C16" s="72">
        <v>50312</v>
      </c>
      <c r="D16" s="58"/>
      <c r="E16" s="55"/>
    </row>
    <row r="17" spans="1:6" ht="13.8" x14ac:dyDescent="0.2">
      <c r="A17" s="90" t="s">
        <v>0</v>
      </c>
      <c r="B17" s="91"/>
      <c r="C17" s="65">
        <f>C16/C14*100</f>
        <v>62.65660414954295</v>
      </c>
      <c r="D17" s="38"/>
      <c r="E17" s="57"/>
    </row>
    <row r="18" spans="1:6" ht="22.8" customHeight="1" x14ac:dyDescent="0.2">
      <c r="A18" s="77" t="s">
        <v>24</v>
      </c>
      <c r="B18" s="63" t="s">
        <v>25</v>
      </c>
      <c r="C18" s="66"/>
      <c r="D18" s="38"/>
      <c r="E18" s="57"/>
    </row>
    <row r="19" spans="1:6" ht="14.4" x14ac:dyDescent="0.3">
      <c r="A19" s="77"/>
      <c r="B19" s="61" t="s">
        <v>21</v>
      </c>
      <c r="C19" s="72">
        <v>43863</v>
      </c>
      <c r="D19" s="37"/>
      <c r="E19" s="55"/>
    </row>
    <row r="20" spans="1:6" ht="13.8" x14ac:dyDescent="0.2">
      <c r="A20" s="77"/>
      <c r="B20" s="62" t="s">
        <v>26</v>
      </c>
      <c r="C20" s="67">
        <f>C19/C14*100</f>
        <v>54.625270866024053</v>
      </c>
      <c r="D20" s="38"/>
      <c r="E20" s="59"/>
    </row>
    <row r="21" spans="1:6" ht="13.8" x14ac:dyDescent="0.2">
      <c r="A21" s="77"/>
      <c r="B21" s="63" t="s">
        <v>27</v>
      </c>
      <c r="C21" s="64"/>
      <c r="D21" s="38"/>
      <c r="E21" s="57"/>
    </row>
    <row r="22" spans="1:6" ht="14.4" x14ac:dyDescent="0.3">
      <c r="A22" s="77"/>
      <c r="B22" s="61" t="s">
        <v>21</v>
      </c>
      <c r="C22" s="72">
        <v>2634</v>
      </c>
      <c r="D22" s="37"/>
      <c r="E22" s="55"/>
    </row>
    <row r="23" spans="1:6" ht="13.8" x14ac:dyDescent="0.2">
      <c r="A23" s="77"/>
      <c r="B23" s="62" t="s">
        <v>26</v>
      </c>
      <c r="C23" s="67">
        <f>C22/C14*100</f>
        <v>3.280280953448405</v>
      </c>
      <c r="D23" s="38"/>
      <c r="E23" s="59"/>
    </row>
    <row r="24" spans="1:6" ht="22.8" x14ac:dyDescent="0.2">
      <c r="A24" s="77"/>
      <c r="B24" s="63" t="s">
        <v>28</v>
      </c>
      <c r="C24" s="64"/>
      <c r="D24" s="38"/>
      <c r="E24" s="57"/>
    </row>
    <row r="25" spans="1:6" ht="14.4" x14ac:dyDescent="0.3">
      <c r="A25" s="77"/>
      <c r="B25" s="61" t="s">
        <v>21</v>
      </c>
      <c r="C25" s="72">
        <v>25962</v>
      </c>
      <c r="D25" s="58"/>
      <c r="E25" s="55"/>
    </row>
    <row r="26" spans="1:6" ht="14.4" thickBot="1" x14ac:dyDescent="0.25">
      <c r="A26" s="77"/>
      <c r="B26" s="68" t="s">
        <v>26</v>
      </c>
      <c r="C26" s="67">
        <f>C25/C14*100</f>
        <v>32.332063065082565</v>
      </c>
      <c r="D26" s="38"/>
      <c r="E26" s="59"/>
    </row>
    <row r="27" spans="1:6" ht="14.4" thickTop="1" x14ac:dyDescent="0.2">
      <c r="A27" s="77"/>
      <c r="B27" s="2" t="s">
        <v>29</v>
      </c>
      <c r="C27" s="73">
        <f>C19+C22+C25</f>
        <v>72459</v>
      </c>
      <c r="D27" s="38"/>
      <c r="E27" s="57"/>
    </row>
    <row r="28" spans="1:6" ht="13.8" x14ac:dyDescent="0.2">
      <c r="A28" s="77"/>
      <c r="B28" s="2" t="s">
        <v>26</v>
      </c>
      <c r="C28" s="74">
        <f>C27/C14*100</f>
        <v>90.237614884555029</v>
      </c>
      <c r="D28" s="37"/>
      <c r="E28" s="55"/>
    </row>
    <row r="29" spans="1:6" ht="13.8" x14ac:dyDescent="0.2">
      <c r="A29" s="78" t="s">
        <v>30</v>
      </c>
      <c r="B29" s="79"/>
      <c r="C29" s="64"/>
      <c r="D29" s="38"/>
      <c r="E29" s="59"/>
      <c r="F29" s="55"/>
    </row>
    <row r="30" spans="1:6" ht="13.8" x14ac:dyDescent="0.2">
      <c r="A30" s="80" t="s">
        <v>14</v>
      </c>
      <c r="B30" s="81"/>
      <c r="C30" s="71">
        <f>C14-C27</f>
        <v>7839</v>
      </c>
      <c r="D30" s="38"/>
      <c r="E30" s="57"/>
    </row>
    <row r="31" spans="1:6" ht="13.8" x14ac:dyDescent="0.2">
      <c r="A31" s="80" t="s">
        <v>0</v>
      </c>
      <c r="B31" s="81"/>
      <c r="C31" s="75">
        <f>C30/C14*100</f>
        <v>9.7623851154449675</v>
      </c>
      <c r="D31" s="55"/>
      <c r="E31" s="55"/>
    </row>
    <row r="32" spans="1:6" ht="28.8" x14ac:dyDescent="0.2">
      <c r="A32" s="60"/>
      <c r="B32" s="60"/>
      <c r="C32" s="60"/>
      <c r="D32" s="55"/>
      <c r="E32" s="55"/>
    </row>
  </sheetData>
  <mergeCells count="14">
    <mergeCell ref="A1:K1"/>
    <mergeCell ref="A13:B13"/>
    <mergeCell ref="A12:C12"/>
    <mergeCell ref="A17:B17"/>
    <mergeCell ref="A2:A3"/>
    <mergeCell ref="B2:B3"/>
    <mergeCell ref="C2:K2"/>
    <mergeCell ref="A18:A28"/>
    <mergeCell ref="A29:B29"/>
    <mergeCell ref="A30:B30"/>
    <mergeCell ref="A31:B31"/>
    <mergeCell ref="A14:B14"/>
    <mergeCell ref="A15:B15"/>
    <mergeCell ref="A16:B16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topLeftCell="A6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4" customHeight="1" x14ac:dyDescent="0.3">
      <c r="A1" s="101" t="s">
        <v>40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4734</v>
      </c>
      <c r="C4" s="23">
        <v>20918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4138</v>
      </c>
      <c r="C6" s="26">
        <v>15577</v>
      </c>
      <c r="D6" s="38"/>
      <c r="E6" s="40"/>
    </row>
    <row r="7" spans="1:9" x14ac:dyDescent="0.3">
      <c r="A7" s="25" t="s">
        <v>17</v>
      </c>
      <c r="B7" s="27">
        <f>(B6/B4)*100</f>
        <v>87.410223912125048</v>
      </c>
      <c r="C7" s="27">
        <f>(C6/C4)*100</f>
        <v>74.466966249163406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3963</v>
      </c>
      <c r="C9" s="26">
        <v>15503</v>
      </c>
      <c r="D9" s="38"/>
      <c r="E9" s="39"/>
    </row>
    <row r="10" spans="1:9" x14ac:dyDescent="0.3">
      <c r="A10" s="28" t="s">
        <v>17</v>
      </c>
      <c r="B10" s="29">
        <f>(B9/B4)*100</f>
        <v>83.713561470215453</v>
      </c>
      <c r="C10" s="29">
        <f>(C9/C4)*100</f>
        <v>74.113203939191123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1810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1078</v>
      </c>
      <c r="D16" s="38"/>
      <c r="E16" s="40"/>
    </row>
    <row r="17" spans="1:5" x14ac:dyDescent="0.3">
      <c r="A17" s="98" t="s">
        <v>0</v>
      </c>
      <c r="B17" s="99"/>
      <c r="C17" s="9">
        <f>C16/C14*100</f>
        <v>59.55801104972376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1007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55.635359116022101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90</v>
      </c>
    </row>
    <row r="23" spans="1:5" x14ac:dyDescent="0.3">
      <c r="A23" s="100"/>
      <c r="B23" s="34" t="s">
        <v>26</v>
      </c>
      <c r="C23" s="12">
        <f>C22/C14*100</f>
        <v>4.972375690607735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514</v>
      </c>
    </row>
    <row r="26" spans="1:5" ht="15" thickBot="1" x14ac:dyDescent="0.35">
      <c r="A26" s="100"/>
      <c r="B26" s="35" t="s">
        <v>26</v>
      </c>
      <c r="C26" s="14">
        <f>C25/C14*100</f>
        <v>28.397790055248617</v>
      </c>
    </row>
    <row r="27" spans="1:5" ht="15" thickTop="1" x14ac:dyDescent="0.3">
      <c r="A27" s="100"/>
      <c r="B27" s="33" t="s">
        <v>29</v>
      </c>
      <c r="C27" s="6">
        <f>C19+C22+C25</f>
        <v>1611</v>
      </c>
    </row>
    <row r="28" spans="1:5" x14ac:dyDescent="0.3">
      <c r="A28" s="100"/>
      <c r="B28" s="33" t="s">
        <v>26</v>
      </c>
      <c r="C28" s="13">
        <f>C27/C14*100</f>
        <v>89.005524861878456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199</v>
      </c>
    </row>
    <row r="31" spans="1:5" x14ac:dyDescent="0.3">
      <c r="A31" s="98" t="s">
        <v>0</v>
      </c>
      <c r="B31" s="99"/>
      <c r="C31" s="12">
        <f>C30/C14*100</f>
        <v>10.994475138121548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topLeftCell="A9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5.5" customHeight="1" x14ac:dyDescent="0.3">
      <c r="A1" s="101" t="s">
        <v>41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4499</v>
      </c>
      <c r="C4" s="23">
        <v>17907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3946</v>
      </c>
      <c r="C6" s="26">
        <v>13551</v>
      </c>
      <c r="D6" s="38"/>
      <c r="E6" s="40"/>
    </row>
    <row r="7" spans="1:9" x14ac:dyDescent="0.3">
      <c r="A7" s="25" t="s">
        <v>17</v>
      </c>
      <c r="B7" s="27">
        <f>(B6/B4)*100</f>
        <v>87.708379639919983</v>
      </c>
      <c r="C7" s="27">
        <f>(C6/C4)*100</f>
        <v>75.67431730608142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3690</v>
      </c>
      <c r="C9" s="26">
        <v>13434</v>
      </c>
      <c r="D9" s="38"/>
      <c r="E9" s="39"/>
    </row>
    <row r="10" spans="1:9" x14ac:dyDescent="0.3">
      <c r="A10" s="28" t="s">
        <v>17</v>
      </c>
      <c r="B10" s="29">
        <f>(B9/B4)*100</f>
        <v>82.018226272505004</v>
      </c>
      <c r="C10" s="29">
        <f>(C9/C4)*100</f>
        <v>75.020941531244773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843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508</v>
      </c>
      <c r="D16" s="38"/>
      <c r="E16" s="40"/>
    </row>
    <row r="17" spans="1:5" x14ac:dyDescent="0.3">
      <c r="A17" s="98" t="s">
        <v>0</v>
      </c>
      <c r="B17" s="99"/>
      <c r="C17" s="9">
        <f>C16/C14*100</f>
        <v>60.260972716488723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439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52.075919335705812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32</v>
      </c>
    </row>
    <row r="23" spans="1:5" x14ac:dyDescent="0.3">
      <c r="A23" s="100"/>
      <c r="B23" s="34" t="s">
        <v>26</v>
      </c>
      <c r="C23" s="12">
        <f>C22/C14*100</f>
        <v>3.7959667852906289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276</v>
      </c>
    </row>
    <row r="26" spans="1:5" ht="15" thickBot="1" x14ac:dyDescent="0.35">
      <c r="A26" s="100"/>
      <c r="B26" s="35" t="s">
        <v>26</v>
      </c>
      <c r="C26" s="14">
        <f>C25/C14*100</f>
        <v>32.740213523131672</v>
      </c>
    </row>
    <row r="27" spans="1:5" ht="15" thickTop="1" x14ac:dyDescent="0.3">
      <c r="A27" s="100"/>
      <c r="B27" s="33" t="s">
        <v>29</v>
      </c>
      <c r="C27" s="6">
        <f>C19+C22+C25</f>
        <v>747</v>
      </c>
    </row>
    <row r="28" spans="1:5" x14ac:dyDescent="0.3">
      <c r="A28" s="100"/>
      <c r="B28" s="33" t="s">
        <v>26</v>
      </c>
      <c r="C28" s="13">
        <f>C27/C14*100</f>
        <v>88.612099644128122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96</v>
      </c>
    </row>
    <row r="31" spans="1:5" x14ac:dyDescent="0.3">
      <c r="A31" s="98" t="s">
        <v>0</v>
      </c>
      <c r="B31" s="99"/>
      <c r="C31" s="12">
        <f>C30/C14*100</f>
        <v>11.387900355871885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"/>
  <sheetViews>
    <sheetView topLeftCell="A9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3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7" customHeight="1" x14ac:dyDescent="0.3">
      <c r="A1" s="101" t="s">
        <v>42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7270</v>
      </c>
      <c r="C4" s="23">
        <v>30042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5666</v>
      </c>
      <c r="C6" s="26">
        <v>19001</v>
      </c>
      <c r="D6" s="38"/>
      <c r="E6" s="40"/>
    </row>
    <row r="7" spans="1:9" x14ac:dyDescent="0.3">
      <c r="A7" s="25" t="s">
        <v>17</v>
      </c>
      <c r="B7" s="27">
        <f>(B6/B4)*100</f>
        <v>77.936726272352132</v>
      </c>
      <c r="C7" s="27">
        <f>(C6/C4)*100</f>
        <v>63.248119299647165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5188</v>
      </c>
      <c r="C9" s="26">
        <v>18656</v>
      </c>
      <c r="D9" s="38"/>
      <c r="E9" s="39"/>
    </row>
    <row r="10" spans="1:9" x14ac:dyDescent="0.3">
      <c r="A10" s="28" t="s">
        <v>17</v>
      </c>
      <c r="B10" s="29">
        <f>(B9/B4)*100</f>
        <v>71.361760660247597</v>
      </c>
      <c r="C10" s="29">
        <f>(C9/C4)*100</f>
        <v>62.09972704879835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1973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1212</v>
      </c>
      <c r="D16" s="38"/>
      <c r="E16" s="40"/>
    </row>
    <row r="17" spans="1:5" x14ac:dyDescent="0.3">
      <c r="A17" s="98" t="s">
        <v>0</v>
      </c>
      <c r="B17" s="99"/>
      <c r="C17" s="9">
        <f>C16/C14*100</f>
        <v>61.429295489102884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1072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54.333502280790668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66</v>
      </c>
    </row>
    <row r="23" spans="1:5" x14ac:dyDescent="0.3">
      <c r="A23" s="100"/>
      <c r="B23" s="34" t="s">
        <v>26</v>
      </c>
      <c r="C23" s="12">
        <f>C22/C14*100</f>
        <v>3.3451596553471874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638</v>
      </c>
    </row>
    <row r="26" spans="1:5" ht="15" thickBot="1" x14ac:dyDescent="0.35">
      <c r="A26" s="100"/>
      <c r="B26" s="35" t="s">
        <v>26</v>
      </c>
      <c r="C26" s="14">
        <f>C25/C14*100</f>
        <v>32.33654333502281</v>
      </c>
    </row>
    <row r="27" spans="1:5" ht="15" thickTop="1" x14ac:dyDescent="0.3">
      <c r="A27" s="100"/>
      <c r="B27" s="33" t="s">
        <v>29</v>
      </c>
      <c r="C27" s="6">
        <f>C19+C22+C25</f>
        <v>1776</v>
      </c>
    </row>
    <row r="28" spans="1:5" x14ac:dyDescent="0.3">
      <c r="A28" s="100"/>
      <c r="B28" s="33" t="s">
        <v>26</v>
      </c>
      <c r="C28" s="13">
        <f>C27/C14*100</f>
        <v>90.015205271160667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197</v>
      </c>
    </row>
    <row r="31" spans="1:5" x14ac:dyDescent="0.3">
      <c r="A31" s="98" t="s">
        <v>0</v>
      </c>
      <c r="B31" s="99"/>
      <c r="C31" s="12">
        <f>C30/C14*100</f>
        <v>9.9847947288393311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.554687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3.25" customHeight="1" x14ac:dyDescent="0.3">
      <c r="A1" s="101" t="s">
        <v>43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5272</v>
      </c>
      <c r="C4" s="23">
        <v>20993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3906</v>
      </c>
      <c r="C6" s="26">
        <v>13301</v>
      </c>
      <c r="D6" s="38"/>
      <c r="E6" s="40"/>
    </row>
    <row r="7" spans="1:9" x14ac:dyDescent="0.3">
      <c r="A7" s="25" t="s">
        <v>17</v>
      </c>
      <c r="B7" s="27">
        <f>(B6/B4)*100</f>
        <v>74.089529590288322</v>
      </c>
      <c r="C7" s="27">
        <f>(C6/C4)*100</f>
        <v>63.359214976420709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3692</v>
      </c>
      <c r="C9" s="26">
        <v>13126</v>
      </c>
      <c r="D9" s="38"/>
      <c r="E9" s="39"/>
    </row>
    <row r="10" spans="1:9" x14ac:dyDescent="0.3">
      <c r="A10" s="28" t="s">
        <v>17</v>
      </c>
      <c r="B10" s="29">
        <f>(B9/B4)*100</f>
        <v>70.030349013657059</v>
      </c>
      <c r="C10" s="29">
        <f>(C9/C4)*100</f>
        <v>62.525603772686132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954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425</v>
      </c>
      <c r="D16" s="38"/>
      <c r="E16" s="40"/>
    </row>
    <row r="17" spans="1:5" x14ac:dyDescent="0.3">
      <c r="A17" s="98" t="s">
        <v>0</v>
      </c>
      <c r="B17" s="99"/>
      <c r="C17" s="9">
        <f>C16/C14*100</f>
        <v>44.549266247379457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361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37.840670859538783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24</v>
      </c>
    </row>
    <row r="23" spans="1:5" x14ac:dyDescent="0.3">
      <c r="A23" s="100"/>
      <c r="B23" s="34" t="s">
        <v>26</v>
      </c>
      <c r="C23" s="12">
        <f>C22/C14*100</f>
        <v>2.5157232704402519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420</v>
      </c>
    </row>
    <row r="26" spans="1:5" ht="15" thickBot="1" x14ac:dyDescent="0.35">
      <c r="A26" s="100"/>
      <c r="B26" s="35" t="s">
        <v>26</v>
      </c>
      <c r="C26" s="14">
        <f>C25/C14*100</f>
        <v>44.025157232704402</v>
      </c>
    </row>
    <row r="27" spans="1:5" ht="15" thickTop="1" x14ac:dyDescent="0.3">
      <c r="A27" s="100"/>
      <c r="B27" s="33" t="s">
        <v>29</v>
      </c>
      <c r="C27" s="6">
        <f>C19+C22+C25</f>
        <v>805</v>
      </c>
    </row>
    <row r="28" spans="1:5" x14ac:dyDescent="0.3">
      <c r="A28" s="100"/>
      <c r="B28" s="33" t="s">
        <v>26</v>
      </c>
      <c r="C28" s="13">
        <f>C27/C14*100</f>
        <v>84.381551362683439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149</v>
      </c>
    </row>
    <row r="31" spans="1:5" x14ac:dyDescent="0.3">
      <c r="A31" s="98" t="s">
        <v>0</v>
      </c>
      <c r="B31" s="99"/>
      <c r="C31" s="12">
        <f>C30/C14*100</f>
        <v>15.618448637316561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3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30.75" customHeight="1" x14ac:dyDescent="0.3">
      <c r="A1" s="101" t="s">
        <v>44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5760</v>
      </c>
      <c r="C4" s="23">
        <v>26898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4778</v>
      </c>
      <c r="C6" s="26">
        <v>17526</v>
      </c>
      <c r="D6" s="38"/>
      <c r="E6" s="40"/>
    </row>
    <row r="7" spans="1:9" x14ac:dyDescent="0.3">
      <c r="A7" s="25" t="s">
        <v>17</v>
      </c>
      <c r="B7" s="27">
        <f>(B6/B4)*100</f>
        <v>82.951388888888886</v>
      </c>
      <c r="C7" s="27">
        <f>(C6/C4)*100</f>
        <v>65.157260762882004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4354</v>
      </c>
      <c r="C9" s="26">
        <v>17123</v>
      </c>
      <c r="D9" s="38"/>
      <c r="E9" s="39"/>
    </row>
    <row r="10" spans="1:9" x14ac:dyDescent="0.3">
      <c r="A10" s="28" t="s">
        <v>17</v>
      </c>
      <c r="B10" s="29">
        <f>(B9/B4)*100</f>
        <v>75.590277777777786</v>
      </c>
      <c r="C10" s="29">
        <f>(C9/C4)*100</f>
        <v>63.659008104691793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1725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1069</v>
      </c>
      <c r="D16" s="38"/>
      <c r="E16" s="40"/>
    </row>
    <row r="17" spans="1:5" x14ac:dyDescent="0.3">
      <c r="A17" s="98" t="s">
        <v>0</v>
      </c>
      <c r="B17" s="99"/>
      <c r="C17" s="9">
        <f>C16/C14*100</f>
        <v>61.971014492753618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823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47.710144927536227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50</v>
      </c>
    </row>
    <row r="23" spans="1:5" x14ac:dyDescent="0.3">
      <c r="A23" s="100"/>
      <c r="B23" s="34" t="s">
        <v>26</v>
      </c>
      <c r="C23" s="12">
        <f>C22/C14*100</f>
        <v>2.8985507246376812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643</v>
      </c>
    </row>
    <row r="26" spans="1:5" ht="15" thickBot="1" x14ac:dyDescent="0.35">
      <c r="A26" s="100"/>
      <c r="B26" s="35" t="s">
        <v>26</v>
      </c>
      <c r="C26" s="14">
        <f>C25/C14*100</f>
        <v>37.275362318840578</v>
      </c>
    </row>
    <row r="27" spans="1:5" ht="15" thickTop="1" x14ac:dyDescent="0.3">
      <c r="A27" s="100"/>
      <c r="B27" s="33" t="s">
        <v>29</v>
      </c>
      <c r="C27" s="6">
        <f>C19+C22+C25</f>
        <v>1516</v>
      </c>
    </row>
    <row r="28" spans="1:5" x14ac:dyDescent="0.3">
      <c r="A28" s="100"/>
      <c r="B28" s="33" t="s">
        <v>26</v>
      </c>
      <c r="C28" s="13">
        <f>C27/C14*100</f>
        <v>87.884057971014499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209</v>
      </c>
    </row>
    <row r="31" spans="1:5" x14ac:dyDescent="0.3">
      <c r="A31" s="98" t="s">
        <v>0</v>
      </c>
      <c r="B31" s="99"/>
      <c r="C31" s="12">
        <f>C30/C14*100</f>
        <v>12.115942028985508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3.554687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4" customHeight="1" x14ac:dyDescent="0.3">
      <c r="A1" s="101" t="s">
        <v>45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5203</v>
      </c>
      <c r="C4" s="23">
        <v>20523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4441</v>
      </c>
      <c r="C6" s="26">
        <v>14875</v>
      </c>
      <c r="D6" s="38"/>
      <c r="E6" s="40"/>
    </row>
    <row r="7" spans="1:9" x14ac:dyDescent="0.3">
      <c r="A7" s="25" t="s">
        <v>17</v>
      </c>
      <c r="B7" s="27">
        <f>(B6/B4)*100</f>
        <v>85.354603113588311</v>
      </c>
      <c r="C7" s="27">
        <f>(C6/C4)*100</f>
        <v>72.479656970228518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4247</v>
      </c>
      <c r="C9" s="26">
        <v>14809</v>
      </c>
      <c r="D9" s="38"/>
      <c r="E9" s="39"/>
    </row>
    <row r="10" spans="1:9" x14ac:dyDescent="0.3">
      <c r="A10" s="28" t="s">
        <v>17</v>
      </c>
      <c r="B10" s="29">
        <f>(B9/B4)*100</f>
        <v>81.625985008648854</v>
      </c>
      <c r="C10" s="29">
        <f>(C9/C4)*100</f>
        <v>72.158066559469859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1224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851</v>
      </c>
      <c r="D16" s="38"/>
      <c r="E16" s="40"/>
    </row>
    <row r="17" spans="1:5" x14ac:dyDescent="0.3">
      <c r="A17" s="98" t="s">
        <v>0</v>
      </c>
      <c r="B17" s="99"/>
      <c r="C17" s="9">
        <f>C16/C14*100</f>
        <v>69.526143790849673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755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61.683006535947712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30</v>
      </c>
    </row>
    <row r="23" spans="1:5" x14ac:dyDescent="0.3">
      <c r="A23" s="100"/>
      <c r="B23" s="34" t="s">
        <v>26</v>
      </c>
      <c r="C23" s="12">
        <f>C22/C14*100</f>
        <v>2.4509803921568629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338</v>
      </c>
    </row>
    <row r="26" spans="1:5" ht="15" thickBot="1" x14ac:dyDescent="0.35">
      <c r="A26" s="100"/>
      <c r="B26" s="35" t="s">
        <v>26</v>
      </c>
      <c r="C26" s="14">
        <f>C25/C14*100</f>
        <v>27.614379084967322</v>
      </c>
    </row>
    <row r="27" spans="1:5" ht="15" thickTop="1" x14ac:dyDescent="0.3">
      <c r="A27" s="100"/>
      <c r="B27" s="33" t="s">
        <v>29</v>
      </c>
      <c r="C27" s="6">
        <f>C19+C22+C25</f>
        <v>1123</v>
      </c>
    </row>
    <row r="28" spans="1:5" x14ac:dyDescent="0.3">
      <c r="A28" s="100"/>
      <c r="B28" s="33" t="s">
        <v>26</v>
      </c>
      <c r="C28" s="13">
        <f>C27/C14*100</f>
        <v>91.748366013071887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101</v>
      </c>
    </row>
    <row r="31" spans="1:5" x14ac:dyDescent="0.3">
      <c r="A31" s="98" t="s">
        <v>0</v>
      </c>
      <c r="B31" s="99"/>
      <c r="C31" s="12">
        <f>C30/C14*100</f>
        <v>8.2516339869281037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2.4414062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4" customHeight="1" x14ac:dyDescent="0.3">
      <c r="A1" s="101" t="s">
        <v>46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4930</v>
      </c>
      <c r="C4" s="23">
        <v>21576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4144</v>
      </c>
      <c r="C6" s="26">
        <v>16155</v>
      </c>
      <c r="D6" s="38"/>
      <c r="E6" s="40"/>
    </row>
    <row r="7" spans="1:9" x14ac:dyDescent="0.3">
      <c r="A7" s="25" t="s">
        <v>17</v>
      </c>
      <c r="B7" s="27">
        <f>(B6/B4)*100</f>
        <v>84.056795131845846</v>
      </c>
      <c r="C7" s="27">
        <f>(C6/C4)*100</f>
        <v>74.874860956618463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3943</v>
      </c>
      <c r="C9" s="26">
        <v>16059</v>
      </c>
      <c r="D9" s="38"/>
      <c r="E9" s="39"/>
    </row>
    <row r="10" spans="1:9" x14ac:dyDescent="0.3">
      <c r="A10" s="28" t="s">
        <v>17</v>
      </c>
      <c r="B10" s="29">
        <f>(B9/B4)*100</f>
        <v>79.979716024340775</v>
      </c>
      <c r="C10" s="29">
        <f>(C9/C4)*100</f>
        <v>74.429922135706335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1097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614</v>
      </c>
      <c r="D16" s="38"/>
      <c r="E16" s="40"/>
    </row>
    <row r="17" spans="1:5" x14ac:dyDescent="0.3">
      <c r="A17" s="98" t="s">
        <v>0</v>
      </c>
      <c r="B17" s="99"/>
      <c r="C17" s="9">
        <f>C16/C14*100</f>
        <v>55.97082953509571</v>
      </c>
      <c r="D17" s="37"/>
      <c r="E17" s="38"/>
    </row>
    <row r="18" spans="1:5" ht="24" customHeight="1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531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48.404740200546946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44</v>
      </c>
    </row>
    <row r="23" spans="1:5" x14ac:dyDescent="0.3">
      <c r="A23" s="100"/>
      <c r="B23" s="34" t="s">
        <v>26</v>
      </c>
      <c r="C23" s="12">
        <f>C22/C14*100</f>
        <v>4.0109389243391069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391</v>
      </c>
    </row>
    <row r="26" spans="1:5" ht="15" thickBot="1" x14ac:dyDescent="0.35">
      <c r="A26" s="100"/>
      <c r="B26" s="35" t="s">
        <v>26</v>
      </c>
      <c r="C26" s="14">
        <f>C25/C14*100</f>
        <v>35.642661804922518</v>
      </c>
    </row>
    <row r="27" spans="1:5" ht="23.4" thickTop="1" x14ac:dyDescent="0.3">
      <c r="A27" s="100"/>
      <c r="B27" s="33" t="s">
        <v>29</v>
      </c>
      <c r="C27" s="6">
        <f>C19+C22+C25</f>
        <v>966</v>
      </c>
    </row>
    <row r="28" spans="1:5" x14ac:dyDescent="0.3">
      <c r="A28" s="100"/>
      <c r="B28" s="33" t="s">
        <v>26</v>
      </c>
      <c r="C28" s="13">
        <f>C27/C14*100</f>
        <v>88.058340929808566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131</v>
      </c>
    </row>
    <row r="31" spans="1:5" x14ac:dyDescent="0.3">
      <c r="A31" s="98" t="s">
        <v>0</v>
      </c>
      <c r="B31" s="99"/>
      <c r="C31" s="12">
        <f>C30/C14*100</f>
        <v>11.941659070191431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1"/>
  <sheetViews>
    <sheetView topLeftCell="A6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2.8867187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4.75" customHeight="1" x14ac:dyDescent="0.3">
      <c r="A1" s="101" t="s">
        <v>47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6733</v>
      </c>
      <c r="C4" s="23">
        <v>25793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5745</v>
      </c>
      <c r="C6" s="26">
        <v>16371</v>
      </c>
      <c r="D6" s="38"/>
      <c r="E6" s="40"/>
    </row>
    <row r="7" spans="1:9" x14ac:dyDescent="0.3">
      <c r="A7" s="25" t="s">
        <v>17</v>
      </c>
      <c r="B7" s="27">
        <f>(B6/B4)*100</f>
        <v>85.326006237932575</v>
      </c>
      <c r="C7" s="27">
        <f>(C6/C4)*100</f>
        <v>63.47070910712209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5442</v>
      </c>
      <c r="C9" s="26">
        <v>16245</v>
      </c>
      <c r="D9" s="38"/>
      <c r="E9" s="39"/>
    </row>
    <row r="10" spans="1:9" x14ac:dyDescent="0.3">
      <c r="A10" s="28" t="s">
        <v>17</v>
      </c>
      <c r="B10" s="29">
        <f>(B9/B4)*100</f>
        <v>80.82578345462646</v>
      </c>
      <c r="C10" s="29">
        <f>(C9/C4)*100</f>
        <v>62.982204474082117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2012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1226</v>
      </c>
      <c r="D16" s="38"/>
      <c r="E16" s="40"/>
    </row>
    <row r="17" spans="1:5" x14ac:dyDescent="0.3">
      <c r="A17" s="98" t="s">
        <v>0</v>
      </c>
      <c r="B17" s="99"/>
      <c r="C17" s="9">
        <f>C16/C14*100</f>
        <v>60.934393638170967</v>
      </c>
      <c r="D17" s="37"/>
      <c r="E17" s="38"/>
    </row>
    <row r="18" spans="1:5" ht="24" customHeight="1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912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45.328031809145131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63</v>
      </c>
    </row>
    <row r="23" spans="1:5" x14ac:dyDescent="0.3">
      <c r="A23" s="100"/>
      <c r="B23" s="34" t="s">
        <v>26</v>
      </c>
      <c r="C23" s="12">
        <f>C22/C14*100</f>
        <v>3.1312127236580514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855</v>
      </c>
    </row>
    <row r="26" spans="1:5" ht="15" thickBot="1" x14ac:dyDescent="0.35">
      <c r="A26" s="100"/>
      <c r="B26" s="35" t="s">
        <v>26</v>
      </c>
      <c r="C26" s="14">
        <f>C25/C14*100</f>
        <v>42.495029821073558</v>
      </c>
    </row>
    <row r="27" spans="1:5" ht="15" thickTop="1" x14ac:dyDescent="0.3">
      <c r="A27" s="100"/>
      <c r="B27" s="33" t="s">
        <v>29</v>
      </c>
      <c r="C27" s="6">
        <f>C19+C22+C25</f>
        <v>1830</v>
      </c>
    </row>
    <row r="28" spans="1:5" x14ac:dyDescent="0.3">
      <c r="A28" s="100"/>
      <c r="B28" s="33" t="s">
        <v>26</v>
      </c>
      <c r="C28" s="13">
        <f>C27/C14*100</f>
        <v>90.954274353876741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182</v>
      </c>
    </row>
    <row r="31" spans="1:5" x14ac:dyDescent="0.3">
      <c r="A31" s="98" t="s">
        <v>0</v>
      </c>
      <c r="B31" s="99"/>
      <c r="C31" s="12">
        <f>C30/C14*100</f>
        <v>9.0457256461232607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1"/>
  <sheetViews>
    <sheetView topLeftCell="A8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3.5546875" style="20" customWidth="1"/>
    <col min="3" max="3" width="6.6640625" style="20" bestFit="1" customWidth="1"/>
    <col min="4" max="16384" width="8.88671875" style="20"/>
  </cols>
  <sheetData>
    <row r="1" spans="1:3" ht="32.25" customHeight="1" x14ac:dyDescent="0.3">
      <c r="A1" s="101" t="s">
        <v>48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4313</v>
      </c>
      <c r="C4" s="23">
        <v>18056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3727</v>
      </c>
      <c r="C6" s="26">
        <v>12968</v>
      </c>
    </row>
    <row r="7" spans="1:3" x14ac:dyDescent="0.3">
      <c r="A7" s="25" t="s">
        <v>17</v>
      </c>
      <c r="B7" s="27">
        <f>(B6/B4)*100</f>
        <v>86.413169487595638</v>
      </c>
      <c r="C7" s="27">
        <f>(C6/C4)*100</f>
        <v>71.821001329198054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3515</v>
      </c>
      <c r="C9" s="26">
        <v>12888</v>
      </c>
    </row>
    <row r="10" spans="1:3" x14ac:dyDescent="0.3">
      <c r="A10" s="28" t="s">
        <v>17</v>
      </c>
      <c r="B10" s="29">
        <f>(B9/B4)*100</f>
        <v>81.497797356828201</v>
      </c>
      <c r="C10" s="29">
        <f>(C9/C4)*100</f>
        <v>71.377935312361544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923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582</v>
      </c>
    </row>
    <row r="17" spans="1:3" x14ac:dyDescent="0.3">
      <c r="A17" s="98" t="s">
        <v>0</v>
      </c>
      <c r="B17" s="99"/>
      <c r="C17" s="9">
        <f>C16/C14*100</f>
        <v>63.055254604550385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442</v>
      </c>
    </row>
    <row r="20" spans="1:3" x14ac:dyDescent="0.3">
      <c r="A20" s="100"/>
      <c r="B20" s="34" t="s">
        <v>26</v>
      </c>
      <c r="C20" s="12">
        <f>C19/C14*100</f>
        <v>47.887323943661968</v>
      </c>
    </row>
    <row r="21" spans="1:3" x14ac:dyDescent="0.3">
      <c r="A21" s="100"/>
      <c r="B21" s="32" t="s">
        <v>27</v>
      </c>
      <c r="C21" s="7"/>
    </row>
    <row r="22" spans="1:3" x14ac:dyDescent="0.3">
      <c r="A22" s="100"/>
      <c r="B22" s="33" t="s">
        <v>21</v>
      </c>
      <c r="C22" s="6">
        <v>31</v>
      </c>
    </row>
    <row r="23" spans="1:3" x14ac:dyDescent="0.3">
      <c r="A23" s="100"/>
      <c r="B23" s="34" t="s">
        <v>26</v>
      </c>
      <c r="C23" s="12">
        <f>C22/C14*100</f>
        <v>3.3586132177681471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368</v>
      </c>
    </row>
    <row r="26" spans="1:3" ht="15" thickBot="1" x14ac:dyDescent="0.35">
      <c r="A26" s="100"/>
      <c r="B26" s="35" t="s">
        <v>26</v>
      </c>
      <c r="C26" s="14">
        <f>C25/C14*100</f>
        <v>39.869989165763812</v>
      </c>
    </row>
    <row r="27" spans="1:3" ht="15" thickTop="1" x14ac:dyDescent="0.3">
      <c r="A27" s="100"/>
      <c r="B27" s="33" t="s">
        <v>29</v>
      </c>
      <c r="C27" s="6">
        <f>C19+C22+C25</f>
        <v>841</v>
      </c>
    </row>
    <row r="28" spans="1:3" x14ac:dyDescent="0.3">
      <c r="A28" s="100"/>
      <c r="B28" s="33" t="s">
        <v>26</v>
      </c>
      <c r="C28" s="13">
        <f>C27/C14*100</f>
        <v>91.115926327193932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82</v>
      </c>
    </row>
    <row r="31" spans="1:3" x14ac:dyDescent="0.3">
      <c r="A31" s="98" t="s">
        <v>0</v>
      </c>
      <c r="B31" s="99"/>
      <c r="C31" s="12">
        <f>C30/C14*100</f>
        <v>8.8840736728060676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2.6640625" style="20" customWidth="1"/>
    <col min="3" max="3" width="6.6640625" style="20" bestFit="1" customWidth="1"/>
    <col min="4" max="16384" width="8.88671875" style="20"/>
  </cols>
  <sheetData>
    <row r="1" spans="1:3" ht="27" customHeight="1" x14ac:dyDescent="0.3">
      <c r="A1" s="101" t="s">
        <v>49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5401</v>
      </c>
      <c r="C4" s="23">
        <v>23139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4060</v>
      </c>
      <c r="C6" s="26">
        <v>14523</v>
      </c>
    </row>
    <row r="7" spans="1:3" x14ac:dyDescent="0.3">
      <c r="A7" s="25" t="s">
        <v>17</v>
      </c>
      <c r="B7" s="27">
        <f>(B6/B4)*100</f>
        <v>75.171264580633206</v>
      </c>
      <c r="C7" s="27">
        <f>(C6/C4)*100</f>
        <v>62.764164397769996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3865</v>
      </c>
      <c r="C9" s="26">
        <v>14394</v>
      </c>
    </row>
    <row r="10" spans="1:3" x14ac:dyDescent="0.3">
      <c r="A10" s="28" t="s">
        <v>17</v>
      </c>
      <c r="B10" s="29">
        <f>(B9/B4)*100</f>
        <v>71.56082206998704</v>
      </c>
      <c r="C10" s="29">
        <f>(C9/C4)*100</f>
        <v>62.206664073641903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1396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963</v>
      </c>
    </row>
    <row r="17" spans="1:3" x14ac:dyDescent="0.3">
      <c r="A17" s="98" t="s">
        <v>0</v>
      </c>
      <c r="B17" s="99"/>
      <c r="C17" s="9">
        <f>C16/C14*100</f>
        <v>68.98280802292264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825</v>
      </c>
    </row>
    <row r="20" spans="1:3" x14ac:dyDescent="0.3">
      <c r="A20" s="100"/>
      <c r="B20" s="34" t="s">
        <v>26</v>
      </c>
      <c r="C20" s="12">
        <f>C19/C14*100</f>
        <v>59.097421203438394</v>
      </c>
    </row>
    <row r="21" spans="1:3" x14ac:dyDescent="0.3">
      <c r="A21" s="100"/>
      <c r="B21" s="32" t="s">
        <v>27</v>
      </c>
      <c r="C21" s="7"/>
    </row>
    <row r="22" spans="1:3" x14ac:dyDescent="0.3">
      <c r="A22" s="100"/>
      <c r="B22" s="33" t="s">
        <v>21</v>
      </c>
      <c r="C22" s="6">
        <v>58</v>
      </c>
    </row>
    <row r="23" spans="1:3" x14ac:dyDescent="0.3">
      <c r="A23" s="100"/>
      <c r="B23" s="34" t="s">
        <v>26</v>
      </c>
      <c r="C23" s="12">
        <f>C22/C14*100</f>
        <v>4.1547277936962752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385</v>
      </c>
    </row>
    <row r="26" spans="1:3" ht="15" thickBot="1" x14ac:dyDescent="0.35">
      <c r="A26" s="100"/>
      <c r="B26" s="35" t="s">
        <v>26</v>
      </c>
      <c r="C26" s="14">
        <f>C25/C14*100</f>
        <v>27.578796561604584</v>
      </c>
    </row>
    <row r="27" spans="1:3" ht="23.4" thickTop="1" x14ac:dyDescent="0.3">
      <c r="A27" s="100"/>
      <c r="B27" s="33" t="s">
        <v>29</v>
      </c>
      <c r="C27" s="6">
        <f>C19+C22+C25</f>
        <v>1268</v>
      </c>
    </row>
    <row r="28" spans="1:3" x14ac:dyDescent="0.3">
      <c r="A28" s="100"/>
      <c r="B28" s="33" t="s">
        <v>26</v>
      </c>
      <c r="C28" s="13">
        <f>C27/C14*100</f>
        <v>90.830945558739245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128</v>
      </c>
    </row>
    <row r="31" spans="1:3" x14ac:dyDescent="0.3">
      <c r="A31" s="98" t="s">
        <v>0</v>
      </c>
      <c r="B31" s="99"/>
      <c r="C31" s="12">
        <f>C30/C14*100</f>
        <v>9.1690544412607444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="85" zoomScaleNormal="85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5.5546875" style="20" customWidth="1"/>
    <col min="3" max="3" width="8.44140625" style="20" bestFit="1" customWidth="1"/>
    <col min="4" max="16384" width="8.88671875" style="20"/>
  </cols>
  <sheetData>
    <row r="1" spans="1:7" ht="41.25" customHeight="1" x14ac:dyDescent="0.3">
      <c r="A1" s="101" t="s">
        <v>33</v>
      </c>
      <c r="B1" s="101"/>
      <c r="C1" s="101"/>
      <c r="D1" s="36"/>
      <c r="E1" s="36"/>
      <c r="F1" s="36"/>
      <c r="G1" s="36"/>
    </row>
    <row r="2" spans="1:7" x14ac:dyDescent="0.3">
      <c r="A2" s="92" t="s">
        <v>8</v>
      </c>
      <c r="B2" s="92" t="s">
        <v>1</v>
      </c>
      <c r="C2" s="92"/>
    </row>
    <row r="3" spans="1:7" x14ac:dyDescent="0.3">
      <c r="A3" s="92"/>
      <c r="B3" s="43" t="s">
        <v>9</v>
      </c>
      <c r="C3" s="21" t="s">
        <v>10</v>
      </c>
    </row>
    <row r="4" spans="1:7" x14ac:dyDescent="0.3">
      <c r="A4" s="22" t="s">
        <v>13</v>
      </c>
      <c r="B4" s="76">
        <v>14604</v>
      </c>
      <c r="C4" s="23">
        <v>56418</v>
      </c>
    </row>
    <row r="5" spans="1:7" x14ac:dyDescent="0.3">
      <c r="A5" s="24" t="s">
        <v>12</v>
      </c>
      <c r="B5" s="41"/>
      <c r="C5" s="42"/>
    </row>
    <row r="6" spans="1:7" x14ac:dyDescent="0.3">
      <c r="A6" s="25" t="s">
        <v>16</v>
      </c>
      <c r="B6" s="76">
        <v>11798</v>
      </c>
      <c r="C6" s="26">
        <v>37777</v>
      </c>
    </row>
    <row r="7" spans="1:7" x14ac:dyDescent="0.3">
      <c r="A7" s="25" t="s">
        <v>17</v>
      </c>
      <c r="B7" s="27">
        <f>(B6/B4)*100</f>
        <v>80.786086003834569</v>
      </c>
      <c r="C7" s="27">
        <f>(C6/C4)*100</f>
        <v>66.959126519904999</v>
      </c>
    </row>
    <row r="8" spans="1:7" x14ac:dyDescent="0.3">
      <c r="A8" s="24" t="s">
        <v>11</v>
      </c>
      <c r="B8" s="41"/>
      <c r="C8" s="42"/>
    </row>
    <row r="9" spans="1:7" x14ac:dyDescent="0.3">
      <c r="A9" s="25" t="s">
        <v>16</v>
      </c>
      <c r="B9" s="76">
        <v>11189</v>
      </c>
      <c r="C9" s="26">
        <v>37524</v>
      </c>
    </row>
    <row r="10" spans="1:7" x14ac:dyDescent="0.3">
      <c r="A10" s="28" t="s">
        <v>17</v>
      </c>
      <c r="B10" s="29">
        <f>(B9/B4)*100</f>
        <v>76.615995617639001</v>
      </c>
      <c r="C10" s="29">
        <f>(C9/C4)*100</f>
        <v>66.510688078272892</v>
      </c>
    </row>
    <row r="11" spans="1:7" x14ac:dyDescent="0.3">
      <c r="A11" s="30"/>
      <c r="B11" s="30"/>
      <c r="C11" s="44"/>
    </row>
    <row r="12" spans="1:7" x14ac:dyDescent="0.3">
      <c r="A12" s="102" t="s">
        <v>15</v>
      </c>
      <c r="B12" s="103"/>
      <c r="C12" s="104"/>
    </row>
    <row r="13" spans="1:7" x14ac:dyDescent="0.3">
      <c r="A13" s="105" t="s">
        <v>20</v>
      </c>
      <c r="B13" s="106"/>
      <c r="C13" s="5"/>
    </row>
    <row r="14" spans="1:7" x14ac:dyDescent="0.3">
      <c r="A14" s="96" t="s">
        <v>21</v>
      </c>
      <c r="B14" s="97"/>
      <c r="C14" s="6">
        <v>2821</v>
      </c>
    </row>
    <row r="15" spans="1:7" x14ac:dyDescent="0.3">
      <c r="A15" s="94" t="s">
        <v>22</v>
      </c>
      <c r="B15" s="95"/>
      <c r="C15" s="7"/>
    </row>
    <row r="16" spans="1:7" x14ac:dyDescent="0.3">
      <c r="A16" s="96" t="s">
        <v>23</v>
      </c>
      <c r="B16" s="97"/>
      <c r="C16" s="8">
        <v>1684</v>
      </c>
    </row>
    <row r="17" spans="1:3" x14ac:dyDescent="0.3">
      <c r="A17" s="98" t="s">
        <v>0</v>
      </c>
      <c r="B17" s="99"/>
      <c r="C17" s="9">
        <f>C16/C14*100</f>
        <v>59.695143566111305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1443</v>
      </c>
    </row>
    <row r="20" spans="1:3" x14ac:dyDescent="0.3">
      <c r="A20" s="100"/>
      <c r="B20" s="34" t="s">
        <v>26</v>
      </c>
      <c r="C20" s="12">
        <f>C19/C14*100</f>
        <v>51.152073732718897</v>
      </c>
    </row>
    <row r="21" spans="1:3" x14ac:dyDescent="0.3">
      <c r="A21" s="100"/>
      <c r="B21" s="32" t="s">
        <v>27</v>
      </c>
      <c r="C21" s="69"/>
    </row>
    <row r="22" spans="1:3" x14ac:dyDescent="0.3">
      <c r="A22" s="100"/>
      <c r="B22" s="33" t="s">
        <v>21</v>
      </c>
      <c r="C22" s="6">
        <v>116</v>
      </c>
    </row>
    <row r="23" spans="1:3" x14ac:dyDescent="0.3">
      <c r="A23" s="100"/>
      <c r="B23" s="34" t="s">
        <v>26</v>
      </c>
      <c r="C23" s="12">
        <f>C22/C14*100</f>
        <v>4.1120170152428219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1000</v>
      </c>
    </row>
    <row r="26" spans="1:3" ht="15" thickBot="1" x14ac:dyDescent="0.35">
      <c r="A26" s="100"/>
      <c r="B26" s="35" t="s">
        <v>26</v>
      </c>
      <c r="C26" s="14">
        <f>C25/C14*100</f>
        <v>35.448422545196742</v>
      </c>
    </row>
    <row r="27" spans="1:3" ht="15" thickTop="1" x14ac:dyDescent="0.3">
      <c r="A27" s="100"/>
      <c r="B27" s="33" t="s">
        <v>29</v>
      </c>
      <c r="C27" s="6">
        <f>C19+C22+C25</f>
        <v>2559</v>
      </c>
    </row>
    <row r="28" spans="1:3" x14ac:dyDescent="0.3">
      <c r="A28" s="100"/>
      <c r="B28" s="33" t="s">
        <v>26</v>
      </c>
      <c r="C28" s="13">
        <f>C27/C14*100</f>
        <v>90.712513293158452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262</v>
      </c>
    </row>
    <row r="31" spans="1:3" x14ac:dyDescent="0.3">
      <c r="A31" s="98" t="s">
        <v>0</v>
      </c>
      <c r="B31" s="99"/>
      <c r="C31" s="12">
        <f>C30/C14*100</f>
        <v>9.2874867068415448</v>
      </c>
    </row>
  </sheetData>
  <mergeCells count="13">
    <mergeCell ref="A1:C1"/>
    <mergeCell ref="A2:A3"/>
    <mergeCell ref="B2:C2"/>
    <mergeCell ref="A12:C12"/>
    <mergeCell ref="A13:B13"/>
    <mergeCell ref="A29:B29"/>
    <mergeCell ref="A30:B30"/>
    <mergeCell ref="A31:B31"/>
    <mergeCell ref="A14:B14"/>
    <mergeCell ref="A15:B15"/>
    <mergeCell ref="A16:B16"/>
    <mergeCell ref="A17:B17"/>
    <mergeCell ref="A18:A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2.6640625" style="20" customWidth="1"/>
    <col min="3" max="3" width="6.6640625" style="20" bestFit="1" customWidth="1"/>
    <col min="4" max="16384" width="8.88671875" style="20"/>
  </cols>
  <sheetData>
    <row r="1" spans="1:3" ht="27" customHeight="1" x14ac:dyDescent="0.3">
      <c r="A1" s="101" t="s">
        <v>50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4398</v>
      </c>
      <c r="C4" s="23">
        <v>18704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3789</v>
      </c>
      <c r="C6" s="26">
        <v>12743</v>
      </c>
    </row>
    <row r="7" spans="1:3" x14ac:dyDescent="0.3">
      <c r="A7" s="25" t="s">
        <v>17</v>
      </c>
      <c r="B7" s="27">
        <f>(B6/B4)*100</f>
        <v>86.152796725784455</v>
      </c>
      <c r="C7" s="27">
        <f>(C6/C4)*100</f>
        <v>68.129811804961506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3491</v>
      </c>
      <c r="C9" s="26">
        <v>12586</v>
      </c>
    </row>
    <row r="10" spans="1:3" x14ac:dyDescent="0.3">
      <c r="A10" s="28" t="s">
        <v>17</v>
      </c>
      <c r="B10" s="29">
        <f>(B9/B4)*100</f>
        <v>79.376989540700322</v>
      </c>
      <c r="C10" s="29">
        <f>(C9/C4)*100</f>
        <v>67.290419161676652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1313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760</v>
      </c>
    </row>
    <row r="17" spans="1:3" x14ac:dyDescent="0.3">
      <c r="A17" s="98" t="s">
        <v>0</v>
      </c>
      <c r="B17" s="99"/>
      <c r="C17" s="9">
        <f>C16/C14*100</f>
        <v>57.882711348057882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622</v>
      </c>
    </row>
    <row r="20" spans="1:3" x14ac:dyDescent="0.3">
      <c r="A20" s="100"/>
      <c r="B20" s="34" t="s">
        <v>26</v>
      </c>
      <c r="C20" s="12">
        <f>C19/C14*100</f>
        <v>47.372429550647368</v>
      </c>
    </row>
    <row r="21" spans="1:3" x14ac:dyDescent="0.3">
      <c r="A21" s="100"/>
      <c r="B21" s="32" t="s">
        <v>27</v>
      </c>
      <c r="C21" s="7"/>
    </row>
    <row r="22" spans="1:3" x14ac:dyDescent="0.3">
      <c r="A22" s="100"/>
      <c r="B22" s="33" t="s">
        <v>21</v>
      </c>
      <c r="C22" s="6">
        <v>17</v>
      </c>
    </row>
    <row r="23" spans="1:3" x14ac:dyDescent="0.3">
      <c r="A23" s="100"/>
      <c r="B23" s="34" t="s">
        <v>26</v>
      </c>
      <c r="C23" s="12">
        <f>C22/C14*100</f>
        <v>1.2947448591012947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536</v>
      </c>
    </row>
    <row r="26" spans="1:3" ht="15" thickBot="1" x14ac:dyDescent="0.35">
      <c r="A26" s="100"/>
      <c r="B26" s="35" t="s">
        <v>26</v>
      </c>
      <c r="C26" s="14">
        <f>C25/C14*100</f>
        <v>40.822543792840818</v>
      </c>
    </row>
    <row r="27" spans="1:3" ht="23.4" thickTop="1" x14ac:dyDescent="0.3">
      <c r="A27" s="100"/>
      <c r="B27" s="33" t="s">
        <v>29</v>
      </c>
      <c r="C27" s="6">
        <f>C19+C22+C25</f>
        <v>1175</v>
      </c>
    </row>
    <row r="28" spans="1:3" x14ac:dyDescent="0.3">
      <c r="A28" s="100"/>
      <c r="B28" s="33" t="s">
        <v>26</v>
      </c>
      <c r="C28" s="13">
        <f>C27/C14*100</f>
        <v>89.489718202589486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138</v>
      </c>
    </row>
    <row r="31" spans="1:3" x14ac:dyDescent="0.3">
      <c r="A31" s="98" t="s">
        <v>0</v>
      </c>
      <c r="B31" s="99"/>
      <c r="C31" s="12">
        <f>C30/C14*100</f>
        <v>10.51028179741051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1"/>
  <sheetViews>
    <sheetView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5.5546875" style="20" customWidth="1"/>
    <col min="3" max="3" width="6.6640625" style="20" bestFit="1" customWidth="1"/>
    <col min="4" max="16384" width="8.88671875" style="20"/>
  </cols>
  <sheetData>
    <row r="1" spans="1:3" ht="27.75" customHeight="1" x14ac:dyDescent="0.3">
      <c r="A1" s="101" t="s">
        <v>51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4469</v>
      </c>
      <c r="C4" s="23">
        <v>18981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3746</v>
      </c>
      <c r="C6" s="26">
        <v>13390</v>
      </c>
    </row>
    <row r="7" spans="1:3" x14ac:dyDescent="0.3">
      <c r="A7" s="25" t="s">
        <v>17</v>
      </c>
      <c r="B7" s="27">
        <f>(B6/B4)*100</f>
        <v>83.82188409040053</v>
      </c>
      <c r="C7" s="27">
        <f>(C6/C4)*100</f>
        <v>70.544228438965291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3518</v>
      </c>
      <c r="C9" s="26">
        <v>13320</v>
      </c>
    </row>
    <row r="10" spans="1:3" x14ac:dyDescent="0.3">
      <c r="A10" s="28" t="s">
        <v>17</v>
      </c>
      <c r="B10" s="29">
        <f>(B9/B4)*100</f>
        <v>78.720071604385765</v>
      </c>
      <c r="C10" s="29">
        <f>(C9/C4)*100</f>
        <v>70.175438596491219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854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500</v>
      </c>
    </row>
    <row r="17" spans="1:3" x14ac:dyDescent="0.3">
      <c r="A17" s="98" t="s">
        <v>0</v>
      </c>
      <c r="B17" s="99"/>
      <c r="C17" s="9">
        <f>C16/C14*100</f>
        <v>58.548009367681495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400</v>
      </c>
    </row>
    <row r="20" spans="1:3" x14ac:dyDescent="0.3">
      <c r="A20" s="100"/>
      <c r="B20" s="34" t="s">
        <v>26</v>
      </c>
      <c r="C20" s="12">
        <f>C19/C14*100</f>
        <v>46.838407494145201</v>
      </c>
    </row>
    <row r="21" spans="1:3" x14ac:dyDescent="0.3">
      <c r="A21" s="100"/>
      <c r="B21" s="32" t="s">
        <v>27</v>
      </c>
      <c r="C21" s="7"/>
    </row>
    <row r="22" spans="1:3" x14ac:dyDescent="0.3">
      <c r="A22" s="100"/>
      <c r="B22" s="33" t="s">
        <v>21</v>
      </c>
      <c r="C22" s="6">
        <v>15</v>
      </c>
    </row>
    <row r="23" spans="1:3" x14ac:dyDescent="0.3">
      <c r="A23" s="100"/>
      <c r="B23" s="34" t="s">
        <v>26</v>
      </c>
      <c r="C23" s="12">
        <f>C22/C14*100</f>
        <v>1.7564402810304449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349</v>
      </c>
    </row>
    <row r="26" spans="1:3" ht="15" thickBot="1" x14ac:dyDescent="0.35">
      <c r="A26" s="100"/>
      <c r="B26" s="35" t="s">
        <v>26</v>
      </c>
      <c r="C26" s="14">
        <f>C25/C14*100</f>
        <v>40.866510538641684</v>
      </c>
    </row>
    <row r="27" spans="1:3" ht="15" thickTop="1" x14ac:dyDescent="0.3">
      <c r="A27" s="100"/>
      <c r="B27" s="33" t="s">
        <v>29</v>
      </c>
      <c r="C27" s="6">
        <f>C19+C22+C25</f>
        <v>764</v>
      </c>
    </row>
    <row r="28" spans="1:3" x14ac:dyDescent="0.3">
      <c r="A28" s="100"/>
      <c r="B28" s="33" t="s">
        <v>26</v>
      </c>
      <c r="C28" s="13">
        <f>C27/C14*100</f>
        <v>89.461358313817328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90</v>
      </c>
    </row>
    <row r="31" spans="1:3" x14ac:dyDescent="0.3">
      <c r="A31" s="98" t="s">
        <v>0</v>
      </c>
      <c r="B31" s="99"/>
      <c r="C31" s="12">
        <f>C30/C14*100</f>
        <v>10.53864168618267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>
      <selection activeCell="L14" sqref="L14"/>
    </sheetView>
  </sheetViews>
  <sheetFormatPr defaultRowHeight="14.4" x14ac:dyDescent="0.3"/>
  <cols>
    <col min="1" max="1" width="22.6640625" style="20" bestFit="1" customWidth="1"/>
    <col min="2" max="2" width="14.88671875" style="20" customWidth="1"/>
    <col min="3" max="3" width="6.6640625" style="20" bestFit="1" customWidth="1"/>
    <col min="4" max="16384" width="8.88671875" style="20"/>
  </cols>
  <sheetData>
    <row r="1" spans="1:3" ht="32.25" customHeight="1" x14ac:dyDescent="0.3">
      <c r="A1" s="101" t="s">
        <v>52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4732</v>
      </c>
      <c r="C4" s="23">
        <v>20238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4058</v>
      </c>
      <c r="C6" s="26">
        <v>13458</v>
      </c>
    </row>
    <row r="7" spans="1:3" x14ac:dyDescent="0.3">
      <c r="A7" s="25" t="s">
        <v>17</v>
      </c>
      <c r="B7" s="27">
        <f>(B6/B4)*100</f>
        <v>85.756551141166526</v>
      </c>
      <c r="C7" s="27">
        <f>(C6/C4)*100</f>
        <v>66.49866587607471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3846</v>
      </c>
      <c r="C9" s="26">
        <v>13393</v>
      </c>
    </row>
    <row r="10" spans="1:3" x14ac:dyDescent="0.3">
      <c r="A10" s="28" t="s">
        <v>17</v>
      </c>
      <c r="B10" s="29">
        <f>(B9/B4)*100</f>
        <v>81.276415891800497</v>
      </c>
      <c r="C10" s="29">
        <f>(C9/C4)*100</f>
        <v>66.177487894060675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921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566</v>
      </c>
    </row>
    <row r="17" spans="1:3" x14ac:dyDescent="0.3">
      <c r="A17" s="98" t="s">
        <v>0</v>
      </c>
      <c r="B17" s="99"/>
      <c r="C17" s="9">
        <f>C16/C14*100</f>
        <v>61.454940282301848</v>
      </c>
    </row>
    <row r="18" spans="1:3" ht="22.8" x14ac:dyDescent="0.3">
      <c r="A18" s="100" t="s">
        <v>24</v>
      </c>
      <c r="B18" s="32" t="s">
        <v>25</v>
      </c>
      <c r="C18" s="7"/>
    </row>
    <row r="19" spans="1:3" x14ac:dyDescent="0.3">
      <c r="A19" s="100"/>
      <c r="B19" s="33" t="s">
        <v>21</v>
      </c>
      <c r="C19" s="6">
        <v>464</v>
      </c>
    </row>
    <row r="20" spans="1:3" x14ac:dyDescent="0.3">
      <c r="A20" s="100"/>
      <c r="B20" s="34" t="s">
        <v>26</v>
      </c>
      <c r="C20" s="12">
        <f>C19/C14*100</f>
        <v>50.380021715526603</v>
      </c>
    </row>
    <row r="21" spans="1:3" x14ac:dyDescent="0.3">
      <c r="A21" s="100"/>
      <c r="B21" s="32" t="s">
        <v>27</v>
      </c>
      <c r="C21" s="7"/>
    </row>
    <row r="22" spans="1:3" x14ac:dyDescent="0.3">
      <c r="A22" s="100"/>
      <c r="B22" s="33" t="s">
        <v>21</v>
      </c>
      <c r="C22" s="6">
        <v>24</v>
      </c>
    </row>
    <row r="23" spans="1:3" x14ac:dyDescent="0.3">
      <c r="A23" s="100"/>
      <c r="B23" s="34" t="s">
        <v>26</v>
      </c>
      <c r="C23" s="12">
        <f>C22/C14*100</f>
        <v>2.6058631921824107</v>
      </c>
    </row>
    <row r="24" spans="1:3" ht="22.8" x14ac:dyDescent="0.3">
      <c r="A24" s="100"/>
      <c r="B24" s="32" t="s">
        <v>28</v>
      </c>
      <c r="C24" s="7"/>
    </row>
    <row r="25" spans="1:3" x14ac:dyDescent="0.3">
      <c r="A25" s="100"/>
      <c r="B25" s="33" t="s">
        <v>21</v>
      </c>
      <c r="C25" s="6">
        <v>318</v>
      </c>
    </row>
    <row r="26" spans="1:3" ht="15" thickBot="1" x14ac:dyDescent="0.35">
      <c r="A26" s="100"/>
      <c r="B26" s="35" t="s">
        <v>26</v>
      </c>
      <c r="C26" s="14">
        <f>C25/C14*100</f>
        <v>34.527687296416936</v>
      </c>
    </row>
    <row r="27" spans="1:3" ht="15" thickTop="1" x14ac:dyDescent="0.3">
      <c r="A27" s="100"/>
      <c r="B27" s="33" t="s">
        <v>29</v>
      </c>
      <c r="C27" s="6">
        <f>C19+C22+C25</f>
        <v>806</v>
      </c>
    </row>
    <row r="28" spans="1:3" x14ac:dyDescent="0.3">
      <c r="A28" s="100"/>
      <c r="B28" s="33" t="s">
        <v>26</v>
      </c>
      <c r="C28" s="13">
        <f>C27/C14*100</f>
        <v>87.51357220412595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115</v>
      </c>
    </row>
    <row r="31" spans="1:3" x14ac:dyDescent="0.3">
      <c r="A31" s="98" t="s">
        <v>0</v>
      </c>
      <c r="B31" s="99"/>
      <c r="C31" s="12">
        <f>C30/C14*100</f>
        <v>12.48642779587405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1"/>
  <sheetViews>
    <sheetView topLeftCell="A11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.6640625" style="20" customWidth="1"/>
    <col min="3" max="3" width="6.6640625" style="20" bestFit="1" customWidth="1"/>
    <col min="4" max="16384" width="8.88671875" style="20"/>
  </cols>
  <sheetData>
    <row r="1" spans="1:3" ht="35.25" customHeight="1" x14ac:dyDescent="0.3">
      <c r="A1" s="101" t="s">
        <v>53</v>
      </c>
      <c r="B1" s="101"/>
      <c r="C1" s="101"/>
    </row>
    <row r="2" spans="1:3" x14ac:dyDescent="0.3">
      <c r="A2" s="92" t="s">
        <v>8</v>
      </c>
      <c r="B2" s="92" t="s">
        <v>1</v>
      </c>
      <c r="C2" s="92"/>
    </row>
    <row r="3" spans="1:3" x14ac:dyDescent="0.3">
      <c r="A3" s="92"/>
      <c r="B3" s="21" t="s">
        <v>9</v>
      </c>
      <c r="C3" s="21" t="s">
        <v>10</v>
      </c>
    </row>
    <row r="4" spans="1:3" x14ac:dyDescent="0.3">
      <c r="A4" s="22" t="s">
        <v>13</v>
      </c>
      <c r="B4" s="76">
        <v>2858</v>
      </c>
      <c r="C4" s="23">
        <v>13895</v>
      </c>
    </row>
    <row r="5" spans="1:3" x14ac:dyDescent="0.3">
      <c r="A5" s="24" t="s">
        <v>12</v>
      </c>
      <c r="B5" s="41"/>
      <c r="C5" s="42"/>
    </row>
    <row r="6" spans="1:3" x14ac:dyDescent="0.3">
      <c r="A6" s="25" t="s">
        <v>16</v>
      </c>
      <c r="B6" s="76">
        <v>2306</v>
      </c>
      <c r="C6" s="26">
        <v>9409</v>
      </c>
    </row>
    <row r="7" spans="1:3" x14ac:dyDescent="0.3">
      <c r="A7" s="25" t="s">
        <v>17</v>
      </c>
      <c r="B7" s="27">
        <f>(B6/B4)*100</f>
        <v>80.685794261721483</v>
      </c>
      <c r="C7" s="27">
        <f>(C6/C4)*100</f>
        <v>67.715005397625049</v>
      </c>
    </row>
    <row r="8" spans="1:3" x14ac:dyDescent="0.3">
      <c r="A8" s="24" t="s">
        <v>11</v>
      </c>
      <c r="B8" s="41"/>
      <c r="C8" s="42"/>
    </row>
    <row r="9" spans="1:3" x14ac:dyDescent="0.3">
      <c r="A9" s="25" t="s">
        <v>16</v>
      </c>
      <c r="B9" s="76">
        <v>2162</v>
      </c>
      <c r="C9" s="26">
        <v>9350</v>
      </c>
    </row>
    <row r="10" spans="1:3" x14ac:dyDescent="0.3">
      <c r="A10" s="28" t="s">
        <v>17</v>
      </c>
      <c r="B10" s="29">
        <f>(B9/B4)*100</f>
        <v>75.647305808257528</v>
      </c>
      <c r="C10" s="29">
        <f>(C9/C4)*100</f>
        <v>67.290392227419943</v>
      </c>
    </row>
    <row r="11" spans="1:3" x14ac:dyDescent="0.3">
      <c r="A11" s="30"/>
      <c r="B11" s="30"/>
      <c r="C11" s="31"/>
    </row>
    <row r="12" spans="1:3" x14ac:dyDescent="0.3">
      <c r="A12" s="102" t="s">
        <v>15</v>
      </c>
      <c r="B12" s="103"/>
      <c r="C12" s="104"/>
    </row>
    <row r="13" spans="1:3" x14ac:dyDescent="0.3">
      <c r="A13" s="105" t="s">
        <v>20</v>
      </c>
      <c r="B13" s="106"/>
      <c r="C13" s="5"/>
    </row>
    <row r="14" spans="1:3" x14ac:dyDescent="0.3">
      <c r="A14" s="96" t="s">
        <v>21</v>
      </c>
      <c r="B14" s="97"/>
      <c r="C14" s="6">
        <v>350</v>
      </c>
    </row>
    <row r="15" spans="1:3" x14ac:dyDescent="0.3">
      <c r="A15" s="94" t="s">
        <v>22</v>
      </c>
      <c r="B15" s="95"/>
      <c r="C15" s="7"/>
    </row>
    <row r="16" spans="1:3" x14ac:dyDescent="0.3">
      <c r="A16" s="96" t="s">
        <v>23</v>
      </c>
      <c r="B16" s="97"/>
      <c r="C16" s="8">
        <v>124</v>
      </c>
    </row>
    <row r="17" spans="1:3" x14ac:dyDescent="0.3">
      <c r="A17" s="98" t="s">
        <v>0</v>
      </c>
      <c r="B17" s="99"/>
      <c r="C17" s="9">
        <f>C16/C14*100</f>
        <v>35.428571428571423</v>
      </c>
    </row>
    <row r="18" spans="1:3" ht="28.5" customHeight="1" x14ac:dyDescent="0.3">
      <c r="A18" s="100" t="s">
        <v>24</v>
      </c>
      <c r="B18" s="32" t="s">
        <v>25</v>
      </c>
      <c r="C18" s="7"/>
    </row>
    <row r="19" spans="1:3" ht="15.75" customHeight="1" x14ac:dyDescent="0.3">
      <c r="A19" s="100"/>
      <c r="B19" s="33" t="s">
        <v>21</v>
      </c>
      <c r="C19" s="6">
        <v>105</v>
      </c>
    </row>
    <row r="20" spans="1:3" ht="14.25" customHeight="1" x14ac:dyDescent="0.3">
      <c r="A20" s="100"/>
      <c r="B20" s="34" t="s">
        <v>26</v>
      </c>
      <c r="C20" s="12">
        <f>C19/C14*100</f>
        <v>30</v>
      </c>
    </row>
    <row r="21" spans="1:3" x14ac:dyDescent="0.3">
      <c r="A21" s="100"/>
      <c r="B21" s="32" t="s">
        <v>27</v>
      </c>
      <c r="C21" s="7"/>
    </row>
    <row r="22" spans="1:3" ht="15.75" customHeight="1" x14ac:dyDescent="0.3">
      <c r="A22" s="100"/>
      <c r="B22" s="33" t="s">
        <v>21</v>
      </c>
      <c r="C22" s="6">
        <v>7</v>
      </c>
    </row>
    <row r="23" spans="1:3" ht="15" customHeight="1" x14ac:dyDescent="0.3">
      <c r="A23" s="100"/>
      <c r="B23" s="34" t="s">
        <v>26</v>
      </c>
      <c r="C23" s="12">
        <f>C22/C14*100</f>
        <v>2</v>
      </c>
    </row>
    <row r="24" spans="1:3" ht="27.75" customHeight="1" x14ac:dyDescent="0.3">
      <c r="A24" s="100"/>
      <c r="B24" s="32" t="s">
        <v>28</v>
      </c>
      <c r="C24" s="7"/>
    </row>
    <row r="25" spans="1:3" ht="16.5" customHeight="1" x14ac:dyDescent="0.3">
      <c r="A25" s="100"/>
      <c r="B25" s="33" t="s">
        <v>21</v>
      </c>
      <c r="C25" s="6">
        <v>202</v>
      </c>
    </row>
    <row r="26" spans="1:3" ht="16.5" customHeight="1" thickBot="1" x14ac:dyDescent="0.35">
      <c r="A26" s="100"/>
      <c r="B26" s="35" t="s">
        <v>26</v>
      </c>
      <c r="C26" s="14">
        <f>C25/C14*100</f>
        <v>57.714285714285715</v>
      </c>
    </row>
    <row r="27" spans="1:3" ht="15.75" customHeight="1" thickTop="1" x14ac:dyDescent="0.3">
      <c r="A27" s="100"/>
      <c r="B27" s="33" t="s">
        <v>29</v>
      </c>
      <c r="C27" s="6">
        <f>C19+C22+C25</f>
        <v>314</v>
      </c>
    </row>
    <row r="28" spans="1:3" ht="13.5" customHeight="1" x14ac:dyDescent="0.3">
      <c r="A28" s="100"/>
      <c r="B28" s="33" t="s">
        <v>26</v>
      </c>
      <c r="C28" s="13">
        <f>C27/C14*100</f>
        <v>89.714285714285708</v>
      </c>
    </row>
    <row r="29" spans="1:3" x14ac:dyDescent="0.3">
      <c r="A29" s="94" t="s">
        <v>30</v>
      </c>
      <c r="B29" s="95"/>
      <c r="C29" s="7"/>
    </row>
    <row r="30" spans="1:3" x14ac:dyDescent="0.3">
      <c r="A30" s="96" t="s">
        <v>14</v>
      </c>
      <c r="B30" s="97"/>
      <c r="C30" s="8">
        <f>C14-C27</f>
        <v>36</v>
      </c>
    </row>
    <row r="31" spans="1:3" x14ac:dyDescent="0.3">
      <c r="A31" s="98" t="s">
        <v>0</v>
      </c>
      <c r="B31" s="99"/>
      <c r="C31" s="12">
        <f>C30/C14*100</f>
        <v>10.285714285714285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1"/>
  <sheetViews>
    <sheetView workbookViewId="0">
      <selection activeCell="C32" sqref="C32"/>
    </sheetView>
  </sheetViews>
  <sheetFormatPr defaultRowHeight="14.4" x14ac:dyDescent="0.3"/>
  <cols>
    <col min="1" max="1" width="22.6640625" bestFit="1" customWidth="1"/>
    <col min="2" max="2" width="16.33203125" customWidth="1"/>
    <col min="3" max="3" width="6.6640625" bestFit="1" customWidth="1"/>
  </cols>
  <sheetData>
    <row r="1" spans="1:3" ht="30" customHeight="1" x14ac:dyDescent="0.3">
      <c r="A1" s="108" t="s">
        <v>54</v>
      </c>
      <c r="B1" s="108"/>
      <c r="C1" s="108"/>
    </row>
    <row r="2" spans="1:3" x14ac:dyDescent="0.3">
      <c r="A2" s="109" t="s">
        <v>8</v>
      </c>
      <c r="B2" s="109" t="s">
        <v>1</v>
      </c>
      <c r="C2" s="109"/>
    </row>
    <row r="3" spans="1:3" x14ac:dyDescent="0.3">
      <c r="A3" s="109"/>
      <c r="B3" s="15" t="s">
        <v>9</v>
      </c>
      <c r="C3" s="15" t="s">
        <v>10</v>
      </c>
    </row>
    <row r="4" spans="1:3" x14ac:dyDescent="0.3">
      <c r="A4" s="16" t="s">
        <v>13</v>
      </c>
      <c r="B4" s="76">
        <v>2787</v>
      </c>
      <c r="C4" s="23">
        <v>14153</v>
      </c>
    </row>
    <row r="5" spans="1:3" x14ac:dyDescent="0.3">
      <c r="A5" s="17" t="s">
        <v>12</v>
      </c>
      <c r="B5" s="41"/>
      <c r="C5" s="42"/>
    </row>
    <row r="6" spans="1:3" x14ac:dyDescent="0.3">
      <c r="A6" s="18" t="s">
        <v>16</v>
      </c>
      <c r="B6" s="76">
        <v>2336</v>
      </c>
      <c r="C6" s="26">
        <v>10702</v>
      </c>
    </row>
    <row r="7" spans="1:3" x14ac:dyDescent="0.3">
      <c r="A7" s="18" t="s">
        <v>17</v>
      </c>
      <c r="B7" s="27">
        <f>(B6/B4)*100</f>
        <v>83.817725152493722</v>
      </c>
      <c r="C7" s="27">
        <f>(C6/C4)*100</f>
        <v>75.616477071998872</v>
      </c>
    </row>
    <row r="8" spans="1:3" x14ac:dyDescent="0.3">
      <c r="A8" s="17" t="s">
        <v>11</v>
      </c>
      <c r="B8" s="41"/>
      <c r="C8" s="42"/>
    </row>
    <row r="9" spans="1:3" x14ac:dyDescent="0.3">
      <c r="A9" s="18" t="s">
        <v>16</v>
      </c>
      <c r="B9" s="76">
        <v>2189</v>
      </c>
      <c r="C9" s="26">
        <v>10585</v>
      </c>
    </row>
    <row r="10" spans="1:3" x14ac:dyDescent="0.3">
      <c r="A10" s="19" t="s">
        <v>17</v>
      </c>
      <c r="B10" s="29">
        <f>(B9/B4)*100</f>
        <v>78.543236454969502</v>
      </c>
      <c r="C10" s="29">
        <f>(C9/C4)*100</f>
        <v>74.789797216137927</v>
      </c>
    </row>
    <row r="11" spans="1:3" x14ac:dyDescent="0.3">
      <c r="A11" s="1"/>
      <c r="B11" s="1"/>
      <c r="C11" s="11"/>
    </row>
    <row r="12" spans="1:3" x14ac:dyDescent="0.3">
      <c r="A12" s="87" t="s">
        <v>15</v>
      </c>
      <c r="B12" s="88"/>
      <c r="C12" s="110"/>
    </row>
    <row r="13" spans="1:3" x14ac:dyDescent="0.3">
      <c r="A13" s="85" t="s">
        <v>20</v>
      </c>
      <c r="B13" s="111"/>
      <c r="C13" s="5"/>
    </row>
    <row r="14" spans="1:3" x14ac:dyDescent="0.3">
      <c r="A14" s="80" t="s">
        <v>21</v>
      </c>
      <c r="B14" s="81"/>
      <c r="C14" s="6">
        <v>641</v>
      </c>
    </row>
    <row r="15" spans="1:3" x14ac:dyDescent="0.3">
      <c r="A15" s="78" t="s">
        <v>22</v>
      </c>
      <c r="B15" s="79"/>
      <c r="C15" s="7"/>
    </row>
    <row r="16" spans="1:3" x14ac:dyDescent="0.3">
      <c r="A16" s="80" t="s">
        <v>23</v>
      </c>
      <c r="B16" s="81"/>
      <c r="C16" s="8">
        <v>393</v>
      </c>
    </row>
    <row r="17" spans="1:3" x14ac:dyDescent="0.3">
      <c r="A17" s="90" t="s">
        <v>0</v>
      </c>
      <c r="B17" s="112"/>
      <c r="C17" s="9">
        <f>C16/C14*100</f>
        <v>61.31045241809673</v>
      </c>
    </row>
    <row r="18" spans="1:3" ht="22.8" x14ac:dyDescent="0.3">
      <c r="A18" s="77" t="s">
        <v>24</v>
      </c>
      <c r="B18" s="4" t="s">
        <v>25</v>
      </c>
      <c r="C18" s="7"/>
    </row>
    <row r="19" spans="1:3" x14ac:dyDescent="0.3">
      <c r="A19" s="77"/>
      <c r="B19" s="2" t="s">
        <v>21</v>
      </c>
      <c r="C19" s="6">
        <v>356</v>
      </c>
    </row>
    <row r="20" spans="1:3" x14ac:dyDescent="0.3">
      <c r="A20" s="77"/>
      <c r="B20" s="3" t="s">
        <v>26</v>
      </c>
      <c r="C20" s="12">
        <f>C19/C14*100</f>
        <v>55.53822152886115</v>
      </c>
    </row>
    <row r="21" spans="1:3" x14ac:dyDescent="0.3">
      <c r="A21" s="77"/>
      <c r="B21" s="4" t="s">
        <v>27</v>
      </c>
      <c r="C21" s="7"/>
    </row>
    <row r="22" spans="1:3" x14ac:dyDescent="0.3">
      <c r="A22" s="77"/>
      <c r="B22" s="2" t="s">
        <v>21</v>
      </c>
      <c r="C22" s="6">
        <v>25</v>
      </c>
    </row>
    <row r="23" spans="1:3" x14ac:dyDescent="0.3">
      <c r="A23" s="77"/>
      <c r="B23" s="3" t="s">
        <v>26</v>
      </c>
      <c r="C23" s="12">
        <f>C22/C14*100</f>
        <v>3.9001560062402496</v>
      </c>
    </row>
    <row r="24" spans="1:3" ht="22.8" x14ac:dyDescent="0.3">
      <c r="A24" s="77"/>
      <c r="B24" s="4" t="s">
        <v>28</v>
      </c>
      <c r="C24" s="7"/>
    </row>
    <row r="25" spans="1:3" x14ac:dyDescent="0.3">
      <c r="A25" s="77"/>
      <c r="B25" s="2" t="s">
        <v>21</v>
      </c>
      <c r="C25" s="6">
        <v>200</v>
      </c>
    </row>
    <row r="26" spans="1:3" ht="15" thickBot="1" x14ac:dyDescent="0.35">
      <c r="A26" s="77"/>
      <c r="B26" s="10" t="s">
        <v>26</v>
      </c>
      <c r="C26" s="14">
        <f>C25/C14*100</f>
        <v>31.201248049921997</v>
      </c>
    </row>
    <row r="27" spans="1:3" ht="15" thickTop="1" x14ac:dyDescent="0.3">
      <c r="A27" s="77"/>
      <c r="B27" s="2" t="s">
        <v>29</v>
      </c>
      <c r="C27" s="6">
        <f>C19+C22+C25</f>
        <v>581</v>
      </c>
    </row>
    <row r="28" spans="1:3" x14ac:dyDescent="0.3">
      <c r="A28" s="77"/>
      <c r="B28" s="2" t="s">
        <v>26</v>
      </c>
      <c r="C28" s="13">
        <f>C27/C14*100</f>
        <v>90.639625585023396</v>
      </c>
    </row>
    <row r="29" spans="1:3" x14ac:dyDescent="0.3">
      <c r="A29" s="78" t="s">
        <v>30</v>
      </c>
      <c r="B29" s="79"/>
      <c r="C29" s="7"/>
    </row>
    <row r="30" spans="1:3" x14ac:dyDescent="0.3">
      <c r="A30" s="80" t="s">
        <v>14</v>
      </c>
      <c r="B30" s="81"/>
      <c r="C30" s="8">
        <f>C14-C27</f>
        <v>60</v>
      </c>
    </row>
    <row r="31" spans="1:3" x14ac:dyDescent="0.3">
      <c r="A31" s="90" t="s">
        <v>0</v>
      </c>
      <c r="B31" s="112"/>
      <c r="C31" s="12">
        <f>C30/C14*100</f>
        <v>9.3603744149765991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2" workbookViewId="0">
      <selection activeCell="C29" sqref="C29"/>
    </sheetView>
  </sheetViews>
  <sheetFormatPr defaultRowHeight="14.4" x14ac:dyDescent="0.3"/>
  <cols>
    <col min="1" max="1" width="22.6640625" style="20" bestFit="1" customWidth="1"/>
    <col min="2" max="2" width="14.3320312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31.5" customHeight="1" x14ac:dyDescent="0.3">
      <c r="A1" s="101" t="s">
        <v>34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37"/>
      <c r="E2" s="37"/>
    </row>
    <row r="3" spans="1:9" x14ac:dyDescent="0.3">
      <c r="A3" s="92"/>
      <c r="B3" s="21" t="s">
        <v>9</v>
      </c>
      <c r="C3" s="21" t="s">
        <v>10</v>
      </c>
      <c r="D3" s="37"/>
      <c r="E3" s="37"/>
    </row>
    <row r="4" spans="1:9" x14ac:dyDescent="0.3">
      <c r="A4" s="22" t="s">
        <v>13</v>
      </c>
      <c r="B4" s="76">
        <v>15394</v>
      </c>
      <c r="C4" s="23">
        <v>65931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13076</v>
      </c>
      <c r="C6" s="26">
        <v>45961</v>
      </c>
      <c r="D6" s="38"/>
      <c r="E6" s="40"/>
    </row>
    <row r="7" spans="1:9" x14ac:dyDescent="0.3">
      <c r="A7" s="25" t="s">
        <v>17</v>
      </c>
      <c r="B7" s="27">
        <f>(B6/B4)*100</f>
        <v>84.942185266987138</v>
      </c>
      <c r="C7" s="27">
        <f>(C6/C4)*100</f>
        <v>69.71075821692375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12390</v>
      </c>
      <c r="C9" s="26">
        <v>45579</v>
      </c>
      <c r="D9" s="38"/>
      <c r="E9" s="39"/>
    </row>
    <row r="10" spans="1:9" x14ac:dyDescent="0.3">
      <c r="A10" s="28" t="s">
        <v>17</v>
      </c>
      <c r="B10" s="29">
        <f>(B9/B4)*100</f>
        <v>80.485903598804725</v>
      </c>
      <c r="C10" s="29">
        <f>(C9/C4)*100</f>
        <v>69.131364608454291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5101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3164</v>
      </c>
      <c r="D16" s="38"/>
      <c r="E16" s="40"/>
    </row>
    <row r="17" spans="1:5" x14ac:dyDescent="0.3">
      <c r="A17" s="98" t="s">
        <v>0</v>
      </c>
      <c r="B17" s="99"/>
      <c r="C17" s="9">
        <f>C16/C14*100</f>
        <v>62.02705351891786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2623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51.421289943148409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117</v>
      </c>
    </row>
    <row r="23" spans="1:5" x14ac:dyDescent="0.3">
      <c r="A23" s="100"/>
      <c r="B23" s="34" t="s">
        <v>26</v>
      </c>
      <c r="C23" s="12">
        <f>C22/C14*100</f>
        <v>2.2936679082532838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1867</v>
      </c>
    </row>
    <row r="26" spans="1:5" ht="15" thickBot="1" x14ac:dyDescent="0.35">
      <c r="A26" s="100"/>
      <c r="B26" s="35" t="s">
        <v>26</v>
      </c>
      <c r="C26" s="14">
        <f>C25/C14*100</f>
        <v>36.600666535973339</v>
      </c>
    </row>
    <row r="27" spans="1:5" ht="15" thickTop="1" x14ac:dyDescent="0.3">
      <c r="A27" s="100"/>
      <c r="B27" s="33" t="s">
        <v>29</v>
      </c>
      <c r="C27" s="6">
        <f>C19+C22+C25</f>
        <v>4607</v>
      </c>
    </row>
    <row r="28" spans="1:5" x14ac:dyDescent="0.3">
      <c r="A28" s="100"/>
      <c r="B28" s="33" t="s">
        <v>26</v>
      </c>
      <c r="C28" s="13">
        <f>C27/C14*100</f>
        <v>90.315624387375024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494</v>
      </c>
    </row>
    <row r="31" spans="1:5" x14ac:dyDescent="0.3">
      <c r="A31" s="98" t="s">
        <v>0</v>
      </c>
      <c r="B31" s="99"/>
      <c r="C31" s="9">
        <f>C30/C14*100</f>
        <v>9.6843756126249758</v>
      </c>
    </row>
  </sheetData>
  <mergeCells count="13">
    <mergeCell ref="A2:A3"/>
    <mergeCell ref="B2:C2"/>
    <mergeCell ref="A1:C1"/>
    <mergeCell ref="A12:C12"/>
    <mergeCell ref="A13:B13"/>
    <mergeCell ref="A29:B29"/>
    <mergeCell ref="A30:B30"/>
    <mergeCell ref="A31:B31"/>
    <mergeCell ref="A14:B14"/>
    <mergeCell ref="A15:B15"/>
    <mergeCell ref="A16:B16"/>
    <mergeCell ref="A17:B17"/>
    <mergeCell ref="A18:A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topLeftCell="A6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.3320312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9.25" customHeight="1" x14ac:dyDescent="0.3">
      <c r="A1" s="101" t="s">
        <v>35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23889</v>
      </c>
      <c r="C4" s="23">
        <v>106270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18790</v>
      </c>
      <c r="C6" s="26">
        <v>70748</v>
      </c>
      <c r="D6" s="38"/>
      <c r="E6" s="40"/>
    </row>
    <row r="7" spans="1:9" x14ac:dyDescent="0.3">
      <c r="A7" s="25" t="s">
        <v>17</v>
      </c>
      <c r="B7" s="27">
        <f>(B6/B4)*100</f>
        <v>78.655448114194812</v>
      </c>
      <c r="C7" s="27">
        <f>(C6/C4)*100</f>
        <v>66.573821398325023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17857</v>
      </c>
      <c r="C9" s="26">
        <v>70041</v>
      </c>
      <c r="D9" s="38"/>
      <c r="E9" s="39"/>
    </row>
    <row r="10" spans="1:9" x14ac:dyDescent="0.3">
      <c r="A10" s="28" t="s">
        <v>17</v>
      </c>
      <c r="B10" s="29">
        <f>(B9/B4)*100</f>
        <v>74.74988488425636</v>
      </c>
      <c r="C10" s="29">
        <f>(C9/C4)*100</f>
        <v>65.908534864025597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6992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4045</v>
      </c>
      <c r="D16" s="38"/>
      <c r="E16" s="40"/>
    </row>
    <row r="17" spans="1:5" x14ac:dyDescent="0.3">
      <c r="A17" s="98" t="s">
        <v>0</v>
      </c>
      <c r="B17" s="99"/>
      <c r="C17" s="9">
        <f>C16/C14*100</f>
        <v>57.851830663615559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3572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51.086956521739133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171</v>
      </c>
    </row>
    <row r="23" spans="1:5" x14ac:dyDescent="0.3">
      <c r="A23" s="100"/>
      <c r="B23" s="34" t="s">
        <v>26</v>
      </c>
      <c r="C23" s="12">
        <f>C22/C14*100</f>
        <v>2.4456521739130435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2625</v>
      </c>
    </row>
    <row r="26" spans="1:5" ht="15" thickBot="1" x14ac:dyDescent="0.35">
      <c r="A26" s="100"/>
      <c r="B26" s="35" t="s">
        <v>26</v>
      </c>
      <c r="C26" s="14">
        <f>C25/C14*100</f>
        <v>37.542906178489702</v>
      </c>
    </row>
    <row r="27" spans="1:5" ht="15" thickTop="1" x14ac:dyDescent="0.3">
      <c r="A27" s="100"/>
      <c r="B27" s="33" t="s">
        <v>29</v>
      </c>
      <c r="C27" s="6">
        <f>C19+C22+C25</f>
        <v>6368</v>
      </c>
    </row>
    <row r="28" spans="1:5" x14ac:dyDescent="0.3">
      <c r="A28" s="100"/>
      <c r="B28" s="33" t="s">
        <v>26</v>
      </c>
      <c r="C28" s="13">
        <f>C27/C14*100</f>
        <v>91.075514874141874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624</v>
      </c>
    </row>
    <row r="31" spans="1:5" x14ac:dyDescent="0.3">
      <c r="A31" s="98" t="s">
        <v>0</v>
      </c>
      <c r="B31" s="99"/>
      <c r="C31" s="9">
        <f>C30/C14*100</f>
        <v>8.9244851258581246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topLeftCell="A9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7.75" customHeight="1" x14ac:dyDescent="0.3">
      <c r="A1" s="101" t="s">
        <v>36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8094</v>
      </c>
      <c r="C4" s="23">
        <v>30196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7509</v>
      </c>
      <c r="C6" s="26">
        <v>24336</v>
      </c>
      <c r="D6" s="38"/>
      <c r="E6" s="40"/>
    </row>
    <row r="7" spans="1:9" x14ac:dyDescent="0.3">
      <c r="A7" s="25" t="s">
        <v>17</v>
      </c>
      <c r="B7" s="27">
        <f>(B6/B4)*100</f>
        <v>92.772424017790954</v>
      </c>
      <c r="C7" s="27">
        <f>(C6/C4)*100</f>
        <v>80.593456086898925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7195</v>
      </c>
      <c r="C9" s="26">
        <v>24214</v>
      </c>
      <c r="D9" s="38"/>
      <c r="E9" s="39"/>
    </row>
    <row r="10" spans="1:9" x14ac:dyDescent="0.3">
      <c r="A10" s="28" t="s">
        <v>17</v>
      </c>
      <c r="B10" s="29">
        <f>(B9/B4)*100</f>
        <v>88.893007165801833</v>
      </c>
      <c r="C10" s="29">
        <f>(C9/C4)*100</f>
        <v>80.18942906345211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2306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1876</v>
      </c>
      <c r="D16" s="38"/>
      <c r="E16" s="40"/>
    </row>
    <row r="17" spans="1:5" x14ac:dyDescent="0.3">
      <c r="A17" s="98" t="s">
        <v>0</v>
      </c>
      <c r="B17" s="99"/>
      <c r="C17" s="9">
        <f>C16/C14*100</f>
        <v>81.352992194275799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1807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78.360797918473551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118</v>
      </c>
    </row>
    <row r="23" spans="1:5" x14ac:dyDescent="0.3">
      <c r="A23" s="100"/>
      <c r="B23" s="34" t="s">
        <v>26</v>
      </c>
      <c r="C23" s="12">
        <f>C22/C14*100</f>
        <v>5.1170858629661753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232</v>
      </c>
    </row>
    <row r="26" spans="1:5" ht="15" thickBot="1" x14ac:dyDescent="0.35">
      <c r="A26" s="100"/>
      <c r="B26" s="35" t="s">
        <v>26</v>
      </c>
      <c r="C26" s="14">
        <f>C25/C14*100</f>
        <v>10.060711188204683</v>
      </c>
    </row>
    <row r="27" spans="1:5" ht="15" thickTop="1" x14ac:dyDescent="0.3">
      <c r="A27" s="100"/>
      <c r="B27" s="33" t="s">
        <v>29</v>
      </c>
      <c r="C27" s="6">
        <f>C19+C22+C25</f>
        <v>2157</v>
      </c>
    </row>
    <row r="28" spans="1:5" x14ac:dyDescent="0.3">
      <c r="A28" s="100"/>
      <c r="B28" s="33" t="s">
        <v>26</v>
      </c>
      <c r="C28" s="13">
        <f>C27/C14*100</f>
        <v>93.538594969644407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149</v>
      </c>
    </row>
    <row r="31" spans="1:5" x14ac:dyDescent="0.3">
      <c r="A31" s="98" t="s">
        <v>0</v>
      </c>
      <c r="B31" s="99"/>
      <c r="C31" s="12">
        <f>C30/C14*100</f>
        <v>6.4614050303555937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topLeftCell="A9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5.10937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7" customHeight="1" x14ac:dyDescent="0.3">
      <c r="A1" s="101" t="s">
        <v>37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6309</v>
      </c>
      <c r="C4" s="23">
        <v>25711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5115</v>
      </c>
      <c r="C6" s="26">
        <v>16830</v>
      </c>
      <c r="D6" s="38"/>
      <c r="E6" s="40"/>
    </row>
    <row r="7" spans="1:9" x14ac:dyDescent="0.3">
      <c r="A7" s="25" t="s">
        <v>17</v>
      </c>
      <c r="B7" s="27">
        <f>(B6/B4)*100</f>
        <v>81.074655254398479</v>
      </c>
      <c r="C7" s="27">
        <f>(C6/C4)*100</f>
        <v>65.458364124304765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4755</v>
      </c>
      <c r="C9" s="26">
        <v>16606</v>
      </c>
      <c r="D9" s="38"/>
      <c r="E9" s="39"/>
    </row>
    <row r="10" spans="1:9" x14ac:dyDescent="0.3">
      <c r="A10" s="28" t="s">
        <v>17</v>
      </c>
      <c r="B10" s="29">
        <f>(B9/B4)*100</f>
        <v>75.368521160247269</v>
      </c>
      <c r="C10" s="29">
        <f>(C9/C4)*100</f>
        <v>64.587141690327101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1255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528</v>
      </c>
      <c r="D16" s="38"/>
      <c r="E16" s="40"/>
    </row>
    <row r="17" spans="1:5" x14ac:dyDescent="0.3">
      <c r="A17" s="98" t="s">
        <v>0</v>
      </c>
      <c r="B17" s="99"/>
      <c r="C17" s="9">
        <f>C16/C14*100</f>
        <v>42.071713147410364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425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33.864541832669318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20</v>
      </c>
    </row>
    <row r="23" spans="1:5" x14ac:dyDescent="0.3">
      <c r="A23" s="100"/>
      <c r="B23" s="34" t="s">
        <v>26</v>
      </c>
      <c r="C23" s="12">
        <f>C22/C14*100</f>
        <v>1.593625498007968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585</v>
      </c>
    </row>
    <row r="26" spans="1:5" ht="15" thickBot="1" x14ac:dyDescent="0.35">
      <c r="A26" s="100"/>
      <c r="B26" s="35" t="s">
        <v>26</v>
      </c>
      <c r="C26" s="14">
        <f>C25/C14*100</f>
        <v>46.613545816733065</v>
      </c>
    </row>
    <row r="27" spans="1:5" ht="15" thickTop="1" x14ac:dyDescent="0.3">
      <c r="A27" s="100"/>
      <c r="B27" s="33" t="s">
        <v>29</v>
      </c>
      <c r="C27" s="6">
        <f>C19+C22+C25</f>
        <v>1030</v>
      </c>
    </row>
    <row r="28" spans="1:5" x14ac:dyDescent="0.3">
      <c r="A28" s="100"/>
      <c r="B28" s="33" t="s">
        <v>26</v>
      </c>
      <c r="C28" s="13">
        <f>C27/C14*100</f>
        <v>82.071713147410364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225</v>
      </c>
    </row>
    <row r="31" spans="1:5" x14ac:dyDescent="0.3">
      <c r="A31" s="98" t="s">
        <v>0</v>
      </c>
      <c r="B31" s="99"/>
      <c r="C31" s="12">
        <f>C30/C14*100</f>
        <v>17.928286852589643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topLeftCell="A6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.664062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4" customHeight="1" x14ac:dyDescent="0.3">
      <c r="A1" s="101" t="s">
        <v>38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6698</v>
      </c>
      <c r="C4" s="23">
        <v>31331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6145</v>
      </c>
      <c r="C6" s="26">
        <v>24327</v>
      </c>
      <c r="D6" s="38"/>
      <c r="E6" s="40"/>
    </row>
    <row r="7" spans="1:9" x14ac:dyDescent="0.3">
      <c r="A7" s="25" t="s">
        <v>17</v>
      </c>
      <c r="B7" s="27">
        <f>(B6/B4)*100</f>
        <v>91.743804120633015</v>
      </c>
      <c r="C7" s="27">
        <f>(C6/C4)*100</f>
        <v>77.645143787303311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5831</v>
      </c>
      <c r="C9" s="26">
        <v>24070</v>
      </c>
      <c r="D9" s="38"/>
      <c r="E9" s="39"/>
    </row>
    <row r="10" spans="1:9" x14ac:dyDescent="0.3">
      <c r="A10" s="28" t="s">
        <v>17</v>
      </c>
      <c r="B10" s="29">
        <f>(B9/B4)*100</f>
        <v>87.055837563451774</v>
      </c>
      <c r="C10" s="29">
        <f>(C9/C4)*100</f>
        <v>76.824869937122969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2832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2020</v>
      </c>
      <c r="D16" s="38"/>
      <c r="E16" s="40"/>
    </row>
    <row r="17" spans="1:5" x14ac:dyDescent="0.3">
      <c r="A17" s="98" t="s">
        <v>0</v>
      </c>
      <c r="B17" s="99"/>
      <c r="C17" s="9">
        <f>C16/C14*100</f>
        <v>71.327683615819211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1908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67.372881355932208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100</v>
      </c>
    </row>
    <row r="23" spans="1:5" x14ac:dyDescent="0.3">
      <c r="A23" s="100"/>
      <c r="B23" s="34" t="s">
        <v>26</v>
      </c>
      <c r="C23" s="12">
        <f>C22/C14*100</f>
        <v>3.5310734463276838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669</v>
      </c>
    </row>
    <row r="26" spans="1:5" ht="15" thickBot="1" x14ac:dyDescent="0.35">
      <c r="A26" s="100"/>
      <c r="B26" s="35" t="s">
        <v>26</v>
      </c>
      <c r="C26" s="14">
        <f>C25/C14*100</f>
        <v>23.622881355932204</v>
      </c>
    </row>
    <row r="27" spans="1:5" ht="15" thickTop="1" x14ac:dyDescent="0.3">
      <c r="A27" s="100"/>
      <c r="B27" s="33" t="s">
        <v>29</v>
      </c>
      <c r="C27" s="6">
        <f>C19+C22+C25</f>
        <v>2677</v>
      </c>
    </row>
    <row r="28" spans="1:5" x14ac:dyDescent="0.3">
      <c r="A28" s="100"/>
      <c r="B28" s="33" t="s">
        <v>26</v>
      </c>
      <c r="C28" s="13">
        <f>C27/C14*100</f>
        <v>94.526836158192097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155</v>
      </c>
    </row>
    <row r="31" spans="1:5" x14ac:dyDescent="0.3">
      <c r="A31" s="98" t="s">
        <v>0</v>
      </c>
      <c r="B31" s="99"/>
      <c r="C31" s="12">
        <f>C30/C14*100</f>
        <v>5.47316384180791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topLeftCell="A8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4.3320312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31.5" customHeight="1" x14ac:dyDescent="0.3">
      <c r="A1" s="101" t="s">
        <v>31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6145</v>
      </c>
      <c r="C4" s="23">
        <v>23512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4970</v>
      </c>
      <c r="C6" s="26">
        <v>15495</v>
      </c>
      <c r="D6" s="38"/>
      <c r="E6" s="40"/>
    </row>
    <row r="7" spans="1:9" x14ac:dyDescent="0.3">
      <c r="A7" s="25" t="s">
        <v>17</v>
      </c>
      <c r="B7" s="27">
        <f>(B6/B4)*100</f>
        <v>80.878763222131809</v>
      </c>
      <c r="C7" s="27">
        <f>(C6/C4)*100</f>
        <v>65.902517863218776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4697</v>
      </c>
      <c r="C9" s="26">
        <v>15245</v>
      </c>
      <c r="D9" s="38"/>
      <c r="E9" s="39"/>
    </row>
    <row r="10" spans="1:9" x14ac:dyDescent="0.3">
      <c r="A10" s="28" t="s">
        <v>17</v>
      </c>
      <c r="B10" s="29">
        <f>(B9/B4)*100</f>
        <v>76.436126932465413</v>
      </c>
      <c r="C10" s="29">
        <f>(C9/C4)*100</f>
        <v>64.839231030962907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1732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1070</v>
      </c>
      <c r="D16" s="38"/>
      <c r="E16" s="40"/>
    </row>
    <row r="17" spans="1:5" x14ac:dyDescent="0.3">
      <c r="A17" s="98" t="s">
        <v>0</v>
      </c>
      <c r="B17" s="99"/>
      <c r="C17" s="9">
        <f>C16/C14*100</f>
        <v>61.778290993071593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869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50.173210161662816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42</v>
      </c>
    </row>
    <row r="23" spans="1:5" x14ac:dyDescent="0.3">
      <c r="A23" s="100"/>
      <c r="B23" s="34" t="s">
        <v>26</v>
      </c>
      <c r="C23" s="12">
        <f>C22/C14*100</f>
        <v>2.424942263279446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639</v>
      </c>
    </row>
    <row r="26" spans="1:5" ht="15" thickBot="1" x14ac:dyDescent="0.35">
      <c r="A26" s="100"/>
      <c r="B26" s="35" t="s">
        <v>26</v>
      </c>
      <c r="C26" s="14">
        <f>C25/C14*100</f>
        <v>36.893764434180135</v>
      </c>
    </row>
    <row r="27" spans="1:5" ht="15" thickTop="1" x14ac:dyDescent="0.3">
      <c r="A27" s="100"/>
      <c r="B27" s="33" t="s">
        <v>29</v>
      </c>
      <c r="C27" s="6">
        <f>C19+C22+C25</f>
        <v>1550</v>
      </c>
    </row>
    <row r="28" spans="1:5" x14ac:dyDescent="0.3">
      <c r="A28" s="100"/>
      <c r="B28" s="33" t="s">
        <v>26</v>
      </c>
      <c r="C28" s="13">
        <f>C27/C14*100</f>
        <v>89.491916859122398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182</v>
      </c>
    </row>
    <row r="31" spans="1:5" x14ac:dyDescent="0.3">
      <c r="A31" s="98" t="s">
        <v>0</v>
      </c>
      <c r="B31" s="99"/>
      <c r="C31" s="12">
        <f>C30/C14*100</f>
        <v>10.508083140877599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A6" workbookViewId="0">
      <selection activeCell="C32" sqref="C32"/>
    </sheetView>
  </sheetViews>
  <sheetFormatPr defaultRowHeight="14.4" x14ac:dyDescent="0.3"/>
  <cols>
    <col min="1" max="1" width="22.6640625" style="20" bestFit="1" customWidth="1"/>
    <col min="2" max="2" width="13.5546875" style="20" customWidth="1"/>
    <col min="3" max="3" width="8.88671875" style="20"/>
    <col min="4" max="4" width="16.109375" style="20" bestFit="1" customWidth="1"/>
    <col min="5" max="16384" width="8.88671875" style="20"/>
  </cols>
  <sheetData>
    <row r="1" spans="1:9" ht="23.25" customHeight="1" x14ac:dyDescent="0.3">
      <c r="A1" s="101" t="s">
        <v>39</v>
      </c>
      <c r="B1" s="101"/>
      <c r="C1" s="101"/>
      <c r="D1" s="36"/>
      <c r="E1" s="36"/>
      <c r="F1" s="36"/>
      <c r="G1" s="36"/>
      <c r="H1" s="36"/>
      <c r="I1" s="36"/>
    </row>
    <row r="2" spans="1:9" x14ac:dyDescent="0.3">
      <c r="A2" s="92" t="s">
        <v>8</v>
      </c>
      <c r="B2" s="92" t="s">
        <v>1</v>
      </c>
      <c r="C2" s="92"/>
      <c r="D2" s="107"/>
      <c r="E2" s="107"/>
    </row>
    <row r="3" spans="1:9" x14ac:dyDescent="0.3">
      <c r="A3" s="92"/>
      <c r="B3" s="21" t="s">
        <v>9</v>
      </c>
      <c r="C3" s="21" t="s">
        <v>10</v>
      </c>
      <c r="D3" s="107"/>
      <c r="E3" s="107"/>
    </row>
    <row r="4" spans="1:9" x14ac:dyDescent="0.3">
      <c r="A4" s="22" t="s">
        <v>13</v>
      </c>
      <c r="B4" s="76">
        <v>4747</v>
      </c>
      <c r="C4" s="23">
        <v>17596</v>
      </c>
      <c r="D4" s="37"/>
      <c r="E4" s="38"/>
    </row>
    <row r="5" spans="1:9" x14ac:dyDescent="0.3">
      <c r="A5" s="24" t="s">
        <v>12</v>
      </c>
      <c r="B5" s="41"/>
      <c r="C5" s="42"/>
      <c r="D5" s="38"/>
      <c r="E5" s="39"/>
    </row>
    <row r="6" spans="1:9" x14ac:dyDescent="0.3">
      <c r="A6" s="25" t="s">
        <v>16</v>
      </c>
      <c r="B6" s="76">
        <v>4362</v>
      </c>
      <c r="C6" s="26">
        <v>13523</v>
      </c>
      <c r="D6" s="38"/>
      <c r="E6" s="40"/>
    </row>
    <row r="7" spans="1:9" x14ac:dyDescent="0.3">
      <c r="A7" s="25" t="s">
        <v>17</v>
      </c>
      <c r="B7" s="27">
        <f>(B6/B4)*100</f>
        <v>91.889614493364235</v>
      </c>
      <c r="C7" s="27">
        <f>(C6/C4)*100</f>
        <v>76.8526937940441</v>
      </c>
      <c r="D7" s="37"/>
      <c r="E7" s="38"/>
    </row>
    <row r="8" spans="1:9" x14ac:dyDescent="0.3">
      <c r="A8" s="24" t="s">
        <v>11</v>
      </c>
      <c r="B8" s="41"/>
      <c r="C8" s="42"/>
      <c r="D8" s="37"/>
      <c r="E8" s="38"/>
    </row>
    <row r="9" spans="1:9" x14ac:dyDescent="0.3">
      <c r="A9" s="25" t="s">
        <v>16</v>
      </c>
      <c r="B9" s="76">
        <v>4112</v>
      </c>
      <c r="C9" s="26">
        <v>13442</v>
      </c>
      <c r="D9" s="38"/>
      <c r="E9" s="39"/>
    </row>
    <row r="10" spans="1:9" x14ac:dyDescent="0.3">
      <c r="A10" s="28" t="s">
        <v>17</v>
      </c>
      <c r="B10" s="29">
        <f>(B9/B4)*100</f>
        <v>86.623130398146202</v>
      </c>
      <c r="C10" s="29">
        <f>(C9/C4)*100</f>
        <v>76.392361900431922</v>
      </c>
      <c r="D10" s="38"/>
      <c r="E10" s="40"/>
    </row>
    <row r="11" spans="1:9" x14ac:dyDescent="0.3">
      <c r="A11" s="30"/>
      <c r="B11" s="30"/>
      <c r="C11" s="31"/>
      <c r="D11" s="37"/>
      <c r="E11" s="38"/>
    </row>
    <row r="12" spans="1:9" x14ac:dyDescent="0.3">
      <c r="A12" s="102" t="s">
        <v>15</v>
      </c>
      <c r="B12" s="103"/>
      <c r="C12" s="104"/>
      <c r="D12" s="38"/>
      <c r="E12" s="38"/>
    </row>
    <row r="13" spans="1:9" x14ac:dyDescent="0.3">
      <c r="A13" s="105" t="s">
        <v>20</v>
      </c>
      <c r="B13" s="106"/>
      <c r="C13" s="5"/>
      <c r="D13" s="38"/>
      <c r="E13" s="40"/>
    </row>
    <row r="14" spans="1:9" x14ac:dyDescent="0.3">
      <c r="A14" s="96" t="s">
        <v>21</v>
      </c>
      <c r="B14" s="97"/>
      <c r="C14" s="6">
        <v>1165</v>
      </c>
      <c r="D14" s="37"/>
      <c r="E14" s="38"/>
    </row>
    <row r="15" spans="1:9" x14ac:dyDescent="0.3">
      <c r="A15" s="94" t="s">
        <v>22</v>
      </c>
      <c r="B15" s="95"/>
      <c r="C15" s="7"/>
      <c r="D15" s="38"/>
      <c r="E15" s="39"/>
    </row>
    <row r="16" spans="1:9" x14ac:dyDescent="0.3">
      <c r="A16" s="96" t="s">
        <v>23</v>
      </c>
      <c r="B16" s="97"/>
      <c r="C16" s="8">
        <v>878</v>
      </c>
      <c r="D16" s="38"/>
      <c r="E16" s="40"/>
    </row>
    <row r="17" spans="1:5" x14ac:dyDescent="0.3">
      <c r="A17" s="98" t="s">
        <v>0</v>
      </c>
      <c r="B17" s="99"/>
      <c r="C17" s="9">
        <f>C16/C14*100</f>
        <v>75.36480686695279</v>
      </c>
      <c r="D17" s="37"/>
      <c r="E17" s="38"/>
    </row>
    <row r="18" spans="1:5" ht="22.8" x14ac:dyDescent="0.3">
      <c r="A18" s="100" t="s">
        <v>24</v>
      </c>
      <c r="B18" s="32" t="s">
        <v>25</v>
      </c>
      <c r="C18" s="7"/>
      <c r="D18" s="38"/>
      <c r="E18" s="39"/>
    </row>
    <row r="19" spans="1:5" x14ac:dyDescent="0.3">
      <c r="A19" s="100"/>
      <c r="B19" s="33" t="s">
        <v>21</v>
      </c>
      <c r="C19" s="6">
        <v>814</v>
      </c>
      <c r="D19" s="38"/>
      <c r="E19" s="40"/>
    </row>
    <row r="20" spans="1:5" x14ac:dyDescent="0.3">
      <c r="A20" s="100"/>
      <c r="B20" s="34" t="s">
        <v>26</v>
      </c>
      <c r="C20" s="12">
        <f>C19/C14*100</f>
        <v>69.871244635193136</v>
      </c>
    </row>
    <row r="21" spans="1:5" x14ac:dyDescent="0.3">
      <c r="A21" s="100"/>
      <c r="B21" s="32" t="s">
        <v>27</v>
      </c>
      <c r="C21" s="7"/>
    </row>
    <row r="22" spans="1:5" x14ac:dyDescent="0.3">
      <c r="A22" s="100"/>
      <c r="B22" s="33" t="s">
        <v>21</v>
      </c>
      <c r="C22" s="6">
        <v>46</v>
      </c>
    </row>
    <row r="23" spans="1:5" x14ac:dyDescent="0.3">
      <c r="A23" s="100"/>
      <c r="B23" s="34" t="s">
        <v>26</v>
      </c>
      <c r="C23" s="12">
        <f>C22/C14*100</f>
        <v>3.9484978540772535</v>
      </c>
    </row>
    <row r="24" spans="1:5" ht="22.8" x14ac:dyDescent="0.3">
      <c r="A24" s="100"/>
      <c r="B24" s="32" t="s">
        <v>28</v>
      </c>
      <c r="C24" s="7"/>
    </row>
    <row r="25" spans="1:5" x14ac:dyDescent="0.3">
      <c r="A25" s="100"/>
      <c r="B25" s="33" t="s">
        <v>21</v>
      </c>
      <c r="C25" s="6">
        <v>243</v>
      </c>
    </row>
    <row r="26" spans="1:5" ht="15" thickBot="1" x14ac:dyDescent="0.35">
      <c r="A26" s="100"/>
      <c r="B26" s="35" t="s">
        <v>26</v>
      </c>
      <c r="C26" s="14">
        <f>C25/C14*100</f>
        <v>20.858369098712444</v>
      </c>
    </row>
    <row r="27" spans="1:5" ht="15" thickTop="1" x14ac:dyDescent="0.3">
      <c r="A27" s="100"/>
      <c r="B27" s="33" t="s">
        <v>29</v>
      </c>
      <c r="C27" s="6">
        <f>C19+C22+C25</f>
        <v>1103</v>
      </c>
    </row>
    <row r="28" spans="1:5" x14ac:dyDescent="0.3">
      <c r="A28" s="100"/>
      <c r="B28" s="33" t="s">
        <v>26</v>
      </c>
      <c r="C28" s="13">
        <f>C27/C14*100</f>
        <v>94.678111587982826</v>
      </c>
    </row>
    <row r="29" spans="1:5" x14ac:dyDescent="0.3">
      <c r="A29" s="94" t="s">
        <v>30</v>
      </c>
      <c r="B29" s="95"/>
      <c r="C29" s="7"/>
    </row>
    <row r="30" spans="1:5" x14ac:dyDescent="0.3">
      <c r="A30" s="96" t="s">
        <v>14</v>
      </c>
      <c r="B30" s="97"/>
      <c r="C30" s="8">
        <f>C14-C27</f>
        <v>62</v>
      </c>
    </row>
    <row r="31" spans="1:5" x14ac:dyDescent="0.3">
      <c r="A31" s="98" t="s">
        <v>0</v>
      </c>
      <c r="B31" s="99"/>
      <c r="C31" s="12">
        <f>C30/C14*100</f>
        <v>5.3218884120171674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  <vt:lpstr>R-18</vt:lpstr>
      <vt:lpstr>R-19</vt:lpstr>
      <vt:lpstr>R-20</vt:lpstr>
      <vt:lpstr>R-21</vt:lpstr>
      <vt:lpstr>R-22</vt:lpstr>
      <vt:lpstr>R-23</vt:lpstr>
      <vt:lpstr>R-24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Akin, Bradley - BLS</cp:lastModifiedBy>
  <dcterms:created xsi:type="dcterms:W3CDTF">2018-01-23T15:12:12Z</dcterms:created>
  <dcterms:modified xsi:type="dcterms:W3CDTF">2023-02-06T15:13:57Z</dcterms:modified>
</cp:coreProperties>
</file>