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NLS_Sonam\Check HRP\UpdatedHRP\"/>
    </mc:Choice>
  </mc:AlternateContent>
  <bookViews>
    <workbookView xWindow="0" yWindow="0" windowWidth="23040" windowHeight="9408" tabRatio="842" firstSheet="4" activeTab="4"/>
  </bookViews>
  <sheets>
    <sheet name="TABLE_1" sheetId="21" r:id="rId1"/>
    <sheet name="TABLE_2" sheetId="13" r:id="rId2"/>
    <sheet name="TABLE_3" sheetId="29" r:id="rId3"/>
    <sheet name="TABLE_4" sheetId="22" r:id="rId4"/>
    <sheet name="TABLE_5" sheetId="6" r:id="rId5"/>
    <sheet name="Sig_Test" sheetId="30" r:id="rId6"/>
  </sheets>
  <calcPr calcId="152511"/>
</workbook>
</file>

<file path=xl/calcChain.xml><?xml version="1.0" encoding="utf-8"?>
<calcChain xmlns="http://schemas.openxmlformats.org/spreadsheetml/2006/main">
  <c r="X65" i="30" l="1"/>
  <c r="AC65" i="30" s="1"/>
  <c r="AH65" i="30" s="1"/>
  <c r="W65" i="30"/>
  <c r="AB65" i="30" s="1"/>
  <c r="AG65" i="30" s="1"/>
  <c r="V65" i="30"/>
  <c r="AA65" i="30" s="1"/>
  <c r="AF65" i="30" s="1"/>
  <c r="U65" i="30"/>
  <c r="Z65" i="30" s="1"/>
  <c r="AE65" i="30" s="1"/>
  <c r="X64" i="30"/>
  <c r="AC64" i="30" s="1"/>
  <c r="AH64" i="30" s="1"/>
  <c r="W64" i="30"/>
  <c r="AB64" i="30" s="1"/>
  <c r="AG64" i="30" s="1"/>
  <c r="V64" i="30"/>
  <c r="AA64" i="30" s="1"/>
  <c r="AF64" i="30" s="1"/>
  <c r="U64" i="30"/>
  <c r="Z64" i="30" s="1"/>
  <c r="AE64" i="30" s="1"/>
  <c r="Z63" i="30"/>
  <c r="AE63" i="30" s="1"/>
  <c r="X63" i="30"/>
  <c r="AC63" i="30" s="1"/>
  <c r="AH63" i="30" s="1"/>
  <c r="W63" i="30"/>
  <c r="AB63" i="30" s="1"/>
  <c r="AG63" i="30" s="1"/>
  <c r="V63" i="30"/>
  <c r="AA63" i="30" s="1"/>
  <c r="AF63" i="30" s="1"/>
  <c r="U63" i="30"/>
  <c r="X60" i="30"/>
  <c r="AC60" i="30" s="1"/>
  <c r="AH60" i="30" s="1"/>
  <c r="W60" i="30"/>
  <c r="AB60" i="30" s="1"/>
  <c r="AG60" i="30" s="1"/>
  <c r="V60" i="30"/>
  <c r="AA60" i="30" s="1"/>
  <c r="AF60" i="30" s="1"/>
  <c r="U60" i="30"/>
  <c r="Z60" i="30" s="1"/>
  <c r="AE60" i="30" s="1"/>
  <c r="AB59" i="30"/>
  <c r="AG59" i="30" s="1"/>
  <c r="AA59" i="30"/>
  <c r="AF59" i="30" s="1"/>
  <c r="X59" i="30"/>
  <c r="AC59" i="30" s="1"/>
  <c r="AH59" i="30" s="1"/>
  <c r="W59" i="30"/>
  <c r="V59" i="30"/>
  <c r="U59" i="30"/>
  <c r="Z59" i="30" s="1"/>
  <c r="AE59" i="30" s="1"/>
  <c r="X58" i="30"/>
  <c r="AC58" i="30" s="1"/>
  <c r="AH58" i="30" s="1"/>
  <c r="W58" i="30"/>
  <c r="AB58" i="30" s="1"/>
  <c r="AG58" i="30" s="1"/>
  <c r="V58" i="30"/>
  <c r="AA58" i="30" s="1"/>
  <c r="AF58" i="30" s="1"/>
  <c r="U58" i="30"/>
  <c r="Z58" i="30" s="1"/>
  <c r="AE58" i="30" s="1"/>
  <c r="X55" i="30"/>
  <c r="AC55" i="30" s="1"/>
  <c r="AH55" i="30" s="1"/>
  <c r="W55" i="30"/>
  <c r="AB55" i="30" s="1"/>
  <c r="AG55" i="30" s="1"/>
  <c r="V55" i="30"/>
  <c r="AA55" i="30" s="1"/>
  <c r="AF55" i="30" s="1"/>
  <c r="U55" i="30"/>
  <c r="Z55" i="30" s="1"/>
  <c r="AE55" i="30" s="1"/>
  <c r="X54" i="30"/>
  <c r="AC54" i="30" s="1"/>
  <c r="AH54" i="30" s="1"/>
  <c r="W54" i="30"/>
  <c r="AB54" i="30" s="1"/>
  <c r="AG54" i="30" s="1"/>
  <c r="V54" i="30"/>
  <c r="AA54" i="30" s="1"/>
  <c r="AF54" i="30" s="1"/>
  <c r="U54" i="30"/>
  <c r="Z54" i="30" s="1"/>
  <c r="AE54" i="30" s="1"/>
  <c r="AC53" i="30"/>
  <c r="AH53" i="30" s="1"/>
  <c r="X53" i="30"/>
  <c r="W53" i="30"/>
  <c r="AB53" i="30" s="1"/>
  <c r="AG53" i="30" s="1"/>
  <c r="V53" i="30"/>
  <c r="AA53" i="30" s="1"/>
  <c r="AF53" i="30" s="1"/>
  <c r="U53" i="30"/>
  <c r="Z53" i="30" s="1"/>
  <c r="AE53" i="30" s="1"/>
  <c r="X50" i="30"/>
  <c r="AC50" i="30" s="1"/>
  <c r="AH50" i="30" s="1"/>
  <c r="W50" i="30"/>
  <c r="AB50" i="30" s="1"/>
  <c r="AG50" i="30" s="1"/>
  <c r="V50" i="30"/>
  <c r="AA50" i="30" s="1"/>
  <c r="AF50" i="30" s="1"/>
  <c r="U50" i="30"/>
  <c r="Z50" i="30" s="1"/>
  <c r="AE50" i="30" s="1"/>
  <c r="AM49" i="30"/>
  <c r="AQ49" i="30" s="1"/>
  <c r="AU49" i="30" s="1"/>
  <c r="AL49" i="30"/>
  <c r="AP49" i="30" s="1"/>
  <c r="AT49" i="30" s="1"/>
  <c r="AK49" i="30"/>
  <c r="AO49" i="30" s="1"/>
  <c r="AS49" i="30" s="1"/>
  <c r="AA49" i="30"/>
  <c r="AF49" i="30" s="1"/>
  <c r="X49" i="30"/>
  <c r="AC49" i="30" s="1"/>
  <c r="AH49" i="30" s="1"/>
  <c r="W49" i="30"/>
  <c r="AB49" i="30" s="1"/>
  <c r="AG49" i="30" s="1"/>
  <c r="V49" i="30"/>
  <c r="U49" i="30"/>
  <c r="Z49" i="30" s="1"/>
  <c r="AE49" i="30" s="1"/>
  <c r="AM48" i="30"/>
  <c r="AQ48" i="30" s="1"/>
  <c r="AU48" i="30" s="1"/>
  <c r="AL48" i="30"/>
  <c r="AP48" i="30" s="1"/>
  <c r="AT48" i="30" s="1"/>
  <c r="AK48" i="30"/>
  <c r="AO48" i="30" s="1"/>
  <c r="AS48" i="30" s="1"/>
  <c r="AA48" i="30"/>
  <c r="AF48" i="30" s="1"/>
  <c r="X48" i="30"/>
  <c r="AC48" i="30" s="1"/>
  <c r="AH48" i="30" s="1"/>
  <c r="W48" i="30"/>
  <c r="AB48" i="30" s="1"/>
  <c r="AG48" i="30" s="1"/>
  <c r="V48" i="30"/>
  <c r="U48" i="30"/>
  <c r="Z48" i="30" s="1"/>
  <c r="AE48" i="30" s="1"/>
  <c r="AM47" i="30"/>
  <c r="AQ47" i="30" s="1"/>
  <c r="AU47" i="30" s="1"/>
  <c r="AL47" i="30"/>
  <c r="AP47" i="30" s="1"/>
  <c r="AT47" i="30" s="1"/>
  <c r="AK47" i="30"/>
  <c r="AO47" i="30" s="1"/>
  <c r="AS47" i="30" s="1"/>
  <c r="AP46" i="30"/>
  <c r="AT46" i="30" s="1"/>
  <c r="AO46" i="30"/>
  <c r="AS46" i="30" s="1"/>
  <c r="AM46" i="30"/>
  <c r="AQ46" i="30" s="1"/>
  <c r="AU46" i="30" s="1"/>
  <c r="AL46" i="30"/>
  <c r="AK46" i="30"/>
  <c r="AP45" i="30"/>
  <c r="AT45" i="30" s="1"/>
  <c r="AM45" i="30"/>
  <c r="AQ45" i="30" s="1"/>
  <c r="AU45" i="30" s="1"/>
  <c r="AL45" i="30"/>
  <c r="AK45" i="30"/>
  <c r="AO45" i="30" s="1"/>
  <c r="AS45" i="30" s="1"/>
  <c r="X45" i="30"/>
  <c r="AC45" i="30" s="1"/>
  <c r="AH45" i="30" s="1"/>
  <c r="W45" i="30"/>
  <c r="AB45" i="30" s="1"/>
  <c r="AG45" i="30" s="1"/>
  <c r="V45" i="30"/>
  <c r="AA45" i="30" s="1"/>
  <c r="AF45" i="30" s="1"/>
  <c r="U45" i="30"/>
  <c r="Z45" i="30" s="1"/>
  <c r="AE45" i="30" s="1"/>
  <c r="X44" i="30"/>
  <c r="AC44" i="30" s="1"/>
  <c r="AH44" i="30" s="1"/>
  <c r="W44" i="30"/>
  <c r="AB44" i="30" s="1"/>
  <c r="AG44" i="30" s="1"/>
  <c r="V44" i="30"/>
  <c r="AA44" i="30" s="1"/>
  <c r="AF44" i="30" s="1"/>
  <c r="U44" i="30"/>
  <c r="Z44" i="30" s="1"/>
  <c r="AE44" i="30" s="1"/>
  <c r="X43" i="30"/>
  <c r="AC43" i="30" s="1"/>
  <c r="AH43" i="30" s="1"/>
  <c r="W43" i="30"/>
  <c r="AB43" i="30" s="1"/>
  <c r="AG43" i="30" s="1"/>
  <c r="V43" i="30"/>
  <c r="AA43" i="30" s="1"/>
  <c r="AF43" i="30" s="1"/>
  <c r="U43" i="30"/>
  <c r="Z43" i="30" s="1"/>
  <c r="AE43" i="30" s="1"/>
  <c r="AM42" i="30"/>
  <c r="AQ42" i="30" s="1"/>
  <c r="AU42" i="30" s="1"/>
  <c r="AL42" i="30"/>
  <c r="AP42" i="30" s="1"/>
  <c r="AT42" i="30" s="1"/>
  <c r="AK42" i="30"/>
  <c r="AO42" i="30" s="1"/>
  <c r="AS42" i="30" s="1"/>
  <c r="AM41" i="30"/>
  <c r="AQ41" i="30" s="1"/>
  <c r="AU41" i="30" s="1"/>
  <c r="AL41" i="30"/>
  <c r="AP41" i="30" s="1"/>
  <c r="AT41" i="30" s="1"/>
  <c r="AK41" i="30"/>
  <c r="AO41" i="30" s="1"/>
  <c r="AS41" i="30" s="1"/>
  <c r="AM40" i="30"/>
  <c r="AQ40" i="30" s="1"/>
  <c r="AU40" i="30" s="1"/>
  <c r="AL40" i="30"/>
  <c r="AP40" i="30" s="1"/>
  <c r="AT40" i="30" s="1"/>
  <c r="AK40" i="30"/>
  <c r="AO40" i="30" s="1"/>
  <c r="AS40" i="30" s="1"/>
  <c r="X40" i="30"/>
  <c r="AC40" i="30" s="1"/>
  <c r="AH40" i="30" s="1"/>
  <c r="W40" i="30"/>
  <c r="AB40" i="30" s="1"/>
  <c r="AG40" i="30" s="1"/>
  <c r="V40" i="30"/>
  <c r="AA40" i="30" s="1"/>
  <c r="AF40" i="30" s="1"/>
  <c r="U40" i="30"/>
  <c r="Z40" i="30" s="1"/>
  <c r="AE40" i="30" s="1"/>
  <c r="AM39" i="30"/>
  <c r="AQ39" i="30" s="1"/>
  <c r="AU39" i="30" s="1"/>
  <c r="AL39" i="30"/>
  <c r="AP39" i="30" s="1"/>
  <c r="AT39" i="30" s="1"/>
  <c r="AK39" i="30"/>
  <c r="AO39" i="30" s="1"/>
  <c r="AS39" i="30" s="1"/>
  <c r="X39" i="30"/>
  <c r="AC39" i="30" s="1"/>
  <c r="AH39" i="30" s="1"/>
  <c r="W39" i="30"/>
  <c r="AB39" i="30" s="1"/>
  <c r="AG39" i="30" s="1"/>
  <c r="V39" i="30"/>
  <c r="AA39" i="30" s="1"/>
  <c r="AF39" i="30" s="1"/>
  <c r="U39" i="30"/>
  <c r="Z39" i="30" s="1"/>
  <c r="AE39" i="30" s="1"/>
  <c r="AM38" i="30"/>
  <c r="AQ38" i="30" s="1"/>
  <c r="AU38" i="30" s="1"/>
  <c r="AL38" i="30"/>
  <c r="AP38" i="30" s="1"/>
  <c r="AT38" i="30" s="1"/>
  <c r="AK38" i="30"/>
  <c r="AO38" i="30" s="1"/>
  <c r="AS38" i="30" s="1"/>
  <c r="X38" i="30"/>
  <c r="AC38" i="30" s="1"/>
  <c r="AH38" i="30" s="1"/>
  <c r="W38" i="30"/>
  <c r="AB38" i="30" s="1"/>
  <c r="AG38" i="30" s="1"/>
  <c r="V38" i="30"/>
  <c r="AA38" i="30" s="1"/>
  <c r="AF38" i="30" s="1"/>
  <c r="U38" i="30"/>
  <c r="Z38" i="30" s="1"/>
  <c r="AE38" i="30" s="1"/>
  <c r="AO35" i="30"/>
  <c r="AS35" i="30" s="1"/>
  <c r="AM35" i="30"/>
  <c r="AQ35" i="30" s="1"/>
  <c r="AU35" i="30" s="1"/>
  <c r="AL35" i="30"/>
  <c r="AP35" i="30" s="1"/>
  <c r="AT35" i="30" s="1"/>
  <c r="AK35" i="30"/>
  <c r="X35" i="30"/>
  <c r="AC35" i="30" s="1"/>
  <c r="AH35" i="30" s="1"/>
  <c r="W35" i="30"/>
  <c r="AB35" i="30" s="1"/>
  <c r="AG35" i="30" s="1"/>
  <c r="V35" i="30"/>
  <c r="AA35" i="30" s="1"/>
  <c r="AF35" i="30" s="1"/>
  <c r="U35" i="30"/>
  <c r="Z35" i="30" s="1"/>
  <c r="AE35" i="30" s="1"/>
  <c r="AM34" i="30"/>
  <c r="AQ34" i="30" s="1"/>
  <c r="AU34" i="30" s="1"/>
  <c r="AL34" i="30"/>
  <c r="AP34" i="30" s="1"/>
  <c r="AT34" i="30" s="1"/>
  <c r="AK34" i="30"/>
  <c r="AO34" i="30" s="1"/>
  <c r="AS34" i="30" s="1"/>
  <c r="X34" i="30"/>
  <c r="AC34" i="30" s="1"/>
  <c r="AH34" i="30" s="1"/>
  <c r="W34" i="30"/>
  <c r="AB34" i="30" s="1"/>
  <c r="AG34" i="30" s="1"/>
  <c r="V34" i="30"/>
  <c r="AA34" i="30" s="1"/>
  <c r="AF34" i="30" s="1"/>
  <c r="U34" i="30"/>
  <c r="Z34" i="30" s="1"/>
  <c r="AE34" i="30" s="1"/>
  <c r="AQ33" i="30"/>
  <c r="AU33" i="30" s="1"/>
  <c r="AM33" i="30"/>
  <c r="AL33" i="30"/>
  <c r="AP33" i="30" s="1"/>
  <c r="AT33" i="30" s="1"/>
  <c r="AK33" i="30"/>
  <c r="AO33" i="30" s="1"/>
  <c r="AS33" i="30" s="1"/>
  <c r="X33" i="30"/>
  <c r="AC33" i="30" s="1"/>
  <c r="AH33" i="30" s="1"/>
  <c r="W33" i="30"/>
  <c r="AB33" i="30" s="1"/>
  <c r="AG33" i="30" s="1"/>
  <c r="V33" i="30"/>
  <c r="AA33" i="30" s="1"/>
  <c r="AF33" i="30" s="1"/>
  <c r="U33" i="30"/>
  <c r="Z33" i="30" s="1"/>
  <c r="AE33" i="30" s="1"/>
  <c r="AQ32" i="30"/>
  <c r="AU32" i="30" s="1"/>
  <c r="AO32" i="30"/>
  <c r="AS32" i="30" s="1"/>
  <c r="AM32" i="30"/>
  <c r="AL32" i="30"/>
  <c r="AP32" i="30" s="1"/>
  <c r="AT32" i="30" s="1"/>
  <c r="AK32" i="30"/>
  <c r="X32" i="30"/>
  <c r="AC32" i="30" s="1"/>
  <c r="AH32" i="30" s="1"/>
  <c r="W32" i="30"/>
  <c r="AB32" i="30" s="1"/>
  <c r="AG32" i="30" s="1"/>
  <c r="V32" i="30"/>
  <c r="AA32" i="30" s="1"/>
  <c r="AF32" i="30" s="1"/>
  <c r="U32" i="30"/>
  <c r="Z32" i="30" s="1"/>
  <c r="AE32" i="30" s="1"/>
  <c r="AM31" i="30"/>
  <c r="AQ31" i="30" s="1"/>
  <c r="AU31" i="30" s="1"/>
  <c r="AL31" i="30"/>
  <c r="AP31" i="30" s="1"/>
  <c r="AT31" i="30" s="1"/>
  <c r="AK31" i="30"/>
  <c r="AO31" i="30" s="1"/>
  <c r="AS31" i="30" s="1"/>
  <c r="X31" i="30"/>
  <c r="AC31" i="30" s="1"/>
  <c r="AH31" i="30" s="1"/>
  <c r="W31" i="30"/>
  <c r="AB31" i="30" s="1"/>
  <c r="AG31" i="30" s="1"/>
  <c r="V31" i="30"/>
  <c r="AA31" i="30" s="1"/>
  <c r="AF31" i="30" s="1"/>
  <c r="U31" i="30"/>
  <c r="Z31" i="30" s="1"/>
  <c r="AE31" i="30" s="1"/>
  <c r="AO28" i="30"/>
  <c r="AS28" i="30" s="1"/>
  <c r="AM28" i="30"/>
  <c r="AQ28" i="30" s="1"/>
  <c r="AU28" i="30" s="1"/>
  <c r="AL28" i="30"/>
  <c r="AP28" i="30" s="1"/>
  <c r="AT28" i="30" s="1"/>
  <c r="AK28" i="30"/>
  <c r="X28" i="30"/>
  <c r="AC28" i="30" s="1"/>
  <c r="AH28" i="30" s="1"/>
  <c r="W28" i="30"/>
  <c r="AB28" i="30" s="1"/>
  <c r="AG28" i="30" s="1"/>
  <c r="V28" i="30"/>
  <c r="AA28" i="30" s="1"/>
  <c r="AF28" i="30" s="1"/>
  <c r="U28" i="30"/>
  <c r="Z28" i="30" s="1"/>
  <c r="AE28" i="30" s="1"/>
  <c r="AM27" i="30"/>
  <c r="AQ27" i="30" s="1"/>
  <c r="AU27" i="30" s="1"/>
  <c r="AL27" i="30"/>
  <c r="AP27" i="30" s="1"/>
  <c r="AT27" i="30" s="1"/>
  <c r="AK27" i="30"/>
  <c r="AO27" i="30" s="1"/>
  <c r="AS27" i="30" s="1"/>
  <c r="X27" i="30"/>
  <c r="AC27" i="30" s="1"/>
  <c r="AH27" i="30" s="1"/>
  <c r="W27" i="30"/>
  <c r="AB27" i="30" s="1"/>
  <c r="AG27" i="30" s="1"/>
  <c r="V27" i="30"/>
  <c r="AA27" i="30" s="1"/>
  <c r="AF27" i="30" s="1"/>
  <c r="U27" i="30"/>
  <c r="Z27" i="30" s="1"/>
  <c r="AE27" i="30" s="1"/>
  <c r="AM26" i="30"/>
  <c r="AQ26" i="30" s="1"/>
  <c r="AU26" i="30" s="1"/>
  <c r="AL26" i="30"/>
  <c r="AP26" i="30" s="1"/>
  <c r="AT26" i="30" s="1"/>
  <c r="AK26" i="30"/>
  <c r="AO26" i="30" s="1"/>
  <c r="AS26" i="30" s="1"/>
  <c r="X26" i="30"/>
  <c r="AC26" i="30" s="1"/>
  <c r="AH26" i="30" s="1"/>
  <c r="W26" i="30"/>
  <c r="AB26" i="30" s="1"/>
  <c r="AG26" i="30" s="1"/>
  <c r="V26" i="30"/>
  <c r="AA26" i="30" s="1"/>
  <c r="AF26" i="30" s="1"/>
  <c r="U26" i="30"/>
  <c r="Z26" i="30" s="1"/>
  <c r="AE26" i="30" s="1"/>
  <c r="AO25" i="30"/>
  <c r="AS25" i="30" s="1"/>
  <c r="AM25" i="30"/>
  <c r="AQ25" i="30" s="1"/>
  <c r="AU25" i="30" s="1"/>
  <c r="AL25" i="30"/>
  <c r="AP25" i="30" s="1"/>
  <c r="AT25" i="30" s="1"/>
  <c r="AK25" i="30"/>
  <c r="X25" i="30"/>
  <c r="AC25" i="30" s="1"/>
  <c r="AH25" i="30" s="1"/>
  <c r="W25" i="30"/>
  <c r="AB25" i="30" s="1"/>
  <c r="AG25" i="30" s="1"/>
  <c r="V25" i="30"/>
  <c r="AA25" i="30" s="1"/>
  <c r="AF25" i="30" s="1"/>
  <c r="U25" i="30"/>
  <c r="Z25" i="30" s="1"/>
  <c r="AE25" i="30" s="1"/>
  <c r="AM24" i="30"/>
  <c r="AQ24" i="30" s="1"/>
  <c r="AU24" i="30" s="1"/>
  <c r="AL24" i="30"/>
  <c r="AP24" i="30" s="1"/>
  <c r="AT24" i="30" s="1"/>
  <c r="AK24" i="30"/>
  <c r="AO24" i="30" s="1"/>
  <c r="AS24" i="30" s="1"/>
  <c r="X24" i="30"/>
  <c r="AC24" i="30" s="1"/>
  <c r="AH24" i="30" s="1"/>
  <c r="W24" i="30"/>
  <c r="AB24" i="30" s="1"/>
  <c r="AG24" i="30" s="1"/>
  <c r="V24" i="30"/>
  <c r="AA24" i="30" s="1"/>
  <c r="AF24" i="30" s="1"/>
  <c r="U24" i="30"/>
  <c r="Z24" i="30" s="1"/>
  <c r="AE24" i="30" s="1"/>
  <c r="AM21" i="30"/>
  <c r="AQ21" i="30" s="1"/>
  <c r="AU21" i="30" s="1"/>
  <c r="AL21" i="30"/>
  <c r="AP21" i="30" s="1"/>
  <c r="AT21" i="30" s="1"/>
  <c r="AK21" i="30"/>
  <c r="AO21" i="30" s="1"/>
  <c r="AS21" i="30" s="1"/>
  <c r="X21" i="30"/>
  <c r="AC21" i="30" s="1"/>
  <c r="AH21" i="30" s="1"/>
  <c r="W21" i="30"/>
  <c r="AB21" i="30" s="1"/>
  <c r="AG21" i="30" s="1"/>
  <c r="V21" i="30"/>
  <c r="AA21" i="30" s="1"/>
  <c r="AF21" i="30" s="1"/>
  <c r="U21" i="30"/>
  <c r="Z21" i="30" s="1"/>
  <c r="AE21" i="30" s="1"/>
  <c r="AM20" i="30"/>
  <c r="AQ20" i="30" s="1"/>
  <c r="AU20" i="30" s="1"/>
  <c r="AL20" i="30"/>
  <c r="AP20" i="30" s="1"/>
  <c r="AT20" i="30" s="1"/>
  <c r="AK20" i="30"/>
  <c r="AO20" i="30" s="1"/>
  <c r="AS20" i="30" s="1"/>
  <c r="X20" i="30"/>
  <c r="AC20" i="30" s="1"/>
  <c r="AH20" i="30" s="1"/>
  <c r="W20" i="30"/>
  <c r="AB20" i="30" s="1"/>
  <c r="AG20" i="30" s="1"/>
  <c r="V20" i="30"/>
  <c r="AA20" i="30" s="1"/>
  <c r="AF20" i="30" s="1"/>
  <c r="U20" i="30"/>
  <c r="Z20" i="30" s="1"/>
  <c r="AE20" i="30" s="1"/>
  <c r="AM19" i="30"/>
  <c r="AQ19" i="30" s="1"/>
  <c r="AU19" i="30" s="1"/>
  <c r="AL19" i="30"/>
  <c r="AP19" i="30" s="1"/>
  <c r="AT19" i="30" s="1"/>
  <c r="AK19" i="30"/>
  <c r="AO19" i="30" s="1"/>
  <c r="AS19" i="30" s="1"/>
  <c r="X19" i="30"/>
  <c r="AC19" i="30" s="1"/>
  <c r="AH19" i="30" s="1"/>
  <c r="W19" i="30"/>
  <c r="AB19" i="30" s="1"/>
  <c r="AG19" i="30" s="1"/>
  <c r="V19" i="30"/>
  <c r="AA19" i="30" s="1"/>
  <c r="AF19" i="30" s="1"/>
  <c r="U19" i="30"/>
  <c r="Z19" i="30" s="1"/>
  <c r="AE19" i="30" s="1"/>
  <c r="AM18" i="30"/>
  <c r="AQ18" i="30" s="1"/>
  <c r="AU18" i="30" s="1"/>
  <c r="AL18" i="30"/>
  <c r="AP18" i="30" s="1"/>
  <c r="AT18" i="30" s="1"/>
  <c r="AK18" i="30"/>
  <c r="AO18" i="30" s="1"/>
  <c r="AS18" i="30" s="1"/>
  <c r="X18" i="30"/>
  <c r="AC18" i="30" s="1"/>
  <c r="AH18" i="30" s="1"/>
  <c r="W18" i="30"/>
  <c r="AB18" i="30" s="1"/>
  <c r="AG18" i="30" s="1"/>
  <c r="V18" i="30"/>
  <c r="AA18" i="30" s="1"/>
  <c r="AF18" i="30" s="1"/>
  <c r="U18" i="30"/>
  <c r="Z18" i="30" s="1"/>
  <c r="AE18" i="30" s="1"/>
  <c r="AP17" i="30"/>
  <c r="AT17" i="30" s="1"/>
  <c r="AM17" i="30"/>
  <c r="AQ17" i="30" s="1"/>
  <c r="AU17" i="30" s="1"/>
  <c r="AL17" i="30"/>
  <c r="AK17" i="30"/>
  <c r="AO17" i="30" s="1"/>
  <c r="AS17" i="30" s="1"/>
  <c r="X17" i="30"/>
  <c r="AC17" i="30" s="1"/>
  <c r="AH17" i="30" s="1"/>
  <c r="W17" i="30"/>
  <c r="AB17" i="30" s="1"/>
  <c r="AG17" i="30" s="1"/>
  <c r="V17" i="30"/>
  <c r="AA17" i="30" s="1"/>
  <c r="AF17" i="30" s="1"/>
  <c r="U17" i="30"/>
  <c r="Z17" i="30" s="1"/>
  <c r="AE17" i="30" s="1"/>
  <c r="AM14" i="30"/>
  <c r="AQ14" i="30" s="1"/>
  <c r="AU14" i="30" s="1"/>
  <c r="AL14" i="30"/>
  <c r="AP14" i="30" s="1"/>
  <c r="AT14" i="30" s="1"/>
  <c r="AK14" i="30"/>
  <c r="AO14" i="30" s="1"/>
  <c r="AS14" i="30" s="1"/>
  <c r="X14" i="30"/>
  <c r="AC14" i="30" s="1"/>
  <c r="AH14" i="30" s="1"/>
  <c r="W14" i="30"/>
  <c r="AB14" i="30" s="1"/>
  <c r="AG14" i="30" s="1"/>
  <c r="V14" i="30"/>
  <c r="AA14" i="30" s="1"/>
  <c r="AF14" i="30" s="1"/>
  <c r="U14" i="30"/>
  <c r="Z14" i="30" s="1"/>
  <c r="AE14" i="30" s="1"/>
  <c r="AO13" i="30"/>
  <c r="AS13" i="30" s="1"/>
  <c r="AM13" i="30"/>
  <c r="AQ13" i="30" s="1"/>
  <c r="AU13" i="30" s="1"/>
  <c r="AL13" i="30"/>
  <c r="AP13" i="30" s="1"/>
  <c r="AT13" i="30" s="1"/>
  <c r="AK13" i="30"/>
  <c r="X13" i="30"/>
  <c r="AC13" i="30" s="1"/>
  <c r="AH13" i="30" s="1"/>
  <c r="W13" i="30"/>
  <c r="AB13" i="30" s="1"/>
  <c r="AG13" i="30" s="1"/>
  <c r="V13" i="30"/>
  <c r="AA13" i="30" s="1"/>
  <c r="AF13" i="30" s="1"/>
  <c r="U13" i="30"/>
  <c r="Z13" i="30" s="1"/>
  <c r="AE13" i="30" s="1"/>
  <c r="AM12" i="30"/>
  <c r="AQ12" i="30" s="1"/>
  <c r="AU12" i="30" s="1"/>
  <c r="AL12" i="30"/>
  <c r="AP12" i="30" s="1"/>
  <c r="AT12" i="30" s="1"/>
  <c r="AK12" i="30"/>
  <c r="AO12" i="30" s="1"/>
  <c r="AS12" i="30" s="1"/>
  <c r="X12" i="30"/>
  <c r="AC12" i="30" s="1"/>
  <c r="AH12" i="30" s="1"/>
  <c r="W12" i="30"/>
  <c r="AB12" i="30" s="1"/>
  <c r="AG12" i="30" s="1"/>
  <c r="V12" i="30"/>
  <c r="AA12" i="30" s="1"/>
  <c r="AF12" i="30" s="1"/>
  <c r="U12" i="30"/>
  <c r="Z12" i="30" s="1"/>
  <c r="AE12" i="30" s="1"/>
  <c r="AM11" i="30"/>
  <c r="AQ11" i="30" s="1"/>
  <c r="AU11" i="30" s="1"/>
  <c r="AL11" i="30"/>
  <c r="AP11" i="30" s="1"/>
  <c r="AT11" i="30" s="1"/>
  <c r="AK11" i="30"/>
  <c r="AO11" i="30" s="1"/>
  <c r="AS11" i="30" s="1"/>
  <c r="X11" i="30"/>
  <c r="AC11" i="30" s="1"/>
  <c r="AH11" i="30" s="1"/>
  <c r="W11" i="30"/>
  <c r="AB11" i="30" s="1"/>
  <c r="AG11" i="30" s="1"/>
  <c r="V11" i="30"/>
  <c r="AA11" i="30" s="1"/>
  <c r="AF11" i="30" s="1"/>
  <c r="U11" i="30"/>
  <c r="Z11" i="30" s="1"/>
  <c r="AE11" i="30" s="1"/>
  <c r="AM10" i="30"/>
  <c r="AQ10" i="30" s="1"/>
  <c r="AU10" i="30" s="1"/>
  <c r="AL10" i="30"/>
  <c r="AP10" i="30" s="1"/>
  <c r="AT10" i="30" s="1"/>
  <c r="AK10" i="30"/>
  <c r="AO10" i="30" s="1"/>
  <c r="AS10" i="30" s="1"/>
  <c r="X10" i="30"/>
  <c r="AC10" i="30" s="1"/>
  <c r="AH10" i="30" s="1"/>
  <c r="W10" i="30"/>
  <c r="AB10" i="30" s="1"/>
  <c r="AG10" i="30" s="1"/>
  <c r="V10" i="30"/>
  <c r="AA10" i="30" s="1"/>
  <c r="AF10" i="30" s="1"/>
  <c r="U10" i="30"/>
  <c r="Z10" i="30" s="1"/>
  <c r="AE10" i="30" s="1"/>
</calcChain>
</file>

<file path=xl/sharedStrings.xml><?xml version="1.0" encoding="utf-8"?>
<sst xmlns="http://schemas.openxmlformats.org/spreadsheetml/2006/main" count="394" uniqueCount="149">
  <si>
    <t xml:space="preserve"> </t>
  </si>
  <si>
    <t>Employed</t>
  </si>
  <si>
    <t>Unemployed</t>
  </si>
  <si>
    <t>Characteristic</t>
  </si>
  <si>
    <t>Percent of total weeks</t>
  </si>
  <si>
    <t>Average annual percent growth in hourly earnings</t>
  </si>
  <si>
    <t>Total …………...………....….……...…...…...…….....……</t>
  </si>
  <si>
    <t xml:space="preserve">  Less than a high school diploma ……...…..…....…...…...…</t>
  </si>
  <si>
    <t>Men ………………....……...…...…...……….</t>
  </si>
  <si>
    <t>Women ………...…...…...…………..……….</t>
  </si>
  <si>
    <t>Total ……………….…….…...………..…….……………….</t>
  </si>
  <si>
    <t>Men ………………...……………………….………....……..</t>
  </si>
  <si>
    <t>Less than 1 year</t>
  </si>
  <si>
    <t>Age at the start of job and characteristic</t>
  </si>
  <si>
    <t>White non-Hispanic………………...……...…...…...………</t>
  </si>
  <si>
    <t>White non-Hispanic …..…….………………………..</t>
  </si>
  <si>
    <t>Black non-Hispanic ………...………………………..</t>
  </si>
  <si>
    <t>Black non-Hispanic ..…...…...…….…...….…</t>
  </si>
  <si>
    <t>Women ………………...……………………………..</t>
  </si>
  <si>
    <t>Less than 2 years</t>
  </si>
  <si>
    <t>Less than 5 years</t>
  </si>
  <si>
    <t>Less than 10 years</t>
  </si>
  <si>
    <t>Less than 15 years</t>
  </si>
  <si>
    <t>Age and characteristic</t>
  </si>
  <si>
    <t>Not in labor force</t>
  </si>
  <si>
    <t>Cumulative percent distribution of duration
 of completed employment relationships</t>
  </si>
  <si>
    <t>Hispanic or Latino.......………………...…...…..………</t>
  </si>
  <si>
    <t>Hispanic or Latino…………..……………….…………………..</t>
  </si>
  <si>
    <r>
      <t xml:space="preserve">Total </t>
    </r>
    <r>
      <rPr>
        <vertAlign val="superscript"/>
        <sz val="10"/>
        <rFont val="Arial"/>
        <family val="2"/>
      </rPr>
      <t>1</t>
    </r>
  </si>
  <si>
    <t xml:space="preserve">  Some college or associate degree ……………</t>
  </si>
  <si>
    <t xml:space="preserve">  Some college or associate degree ………………………………….</t>
  </si>
  <si>
    <t xml:space="preserve">  Less than a high school diploma ……...…..…....……………….....…...…</t>
  </si>
  <si>
    <t xml:space="preserve">  Men </t>
  </si>
  <si>
    <t xml:space="preserve">  Women </t>
  </si>
  <si>
    <t xml:space="preserve">  White non-Hispanic </t>
  </si>
  <si>
    <t xml:space="preserve">  Black non-Hispanic </t>
  </si>
  <si>
    <t xml:space="preserve">  Hispanic or Latino </t>
  </si>
  <si>
    <t xml:space="preserve">  Less than a high school diploma </t>
  </si>
  <si>
    <t xml:space="preserve">  Some college or associate degree </t>
  </si>
  <si>
    <t xml:space="preserve">Men </t>
  </si>
  <si>
    <t xml:space="preserve">Women </t>
  </si>
  <si>
    <t xml:space="preserve">White non-Hispanic </t>
  </si>
  <si>
    <t xml:space="preserve">Black non-Hispanic </t>
  </si>
  <si>
    <t xml:space="preserve">Hispanic  or Latino </t>
  </si>
  <si>
    <t>Ages 25 
to 34</t>
  </si>
  <si>
    <t>Ages 35
to 44</t>
  </si>
  <si>
    <r>
      <t xml:space="preserve">  High school graduates, no college </t>
    </r>
    <r>
      <rPr>
        <vertAlign val="superscript"/>
        <sz val="10"/>
        <rFont val="Arial"/>
        <family val="2"/>
      </rPr>
      <t xml:space="preserve">1 </t>
    </r>
    <r>
      <rPr>
        <sz val="10"/>
        <rFont val="Arial"/>
        <family val="2"/>
      </rPr>
      <t xml:space="preserve">……….…………………. </t>
    </r>
  </si>
  <si>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</si>
  <si>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r>
      <t xml:space="preserve">   2   </t>
    </r>
    <r>
      <rPr>
        <sz val="10"/>
        <rFont val="Arial"/>
        <family val="2"/>
      </rPr>
      <t>This category excludes individuals who turned age 18 before January 1, 1978.</t>
    </r>
  </si>
  <si>
    <r>
      <t xml:space="preserve">Ages 18 to 24 </t>
    </r>
    <r>
      <rPr>
        <vertAlign val="superscript"/>
        <sz val="10"/>
        <rFont val="Arial"/>
        <family val="2"/>
      </rPr>
      <t>1</t>
    </r>
    <r>
      <rPr>
        <sz val="10"/>
        <rFont val="Arial"/>
        <family val="2"/>
      </rPr>
      <t xml:space="preserve"> ……….</t>
    </r>
  </si>
  <si>
    <r>
      <t xml:space="preserve">Ages 25 to 34 </t>
    </r>
    <r>
      <rPr>
        <sz val="10"/>
        <rFont val="Arial"/>
        <family val="2"/>
      </rPr>
      <t xml:space="preserve"> ……….</t>
    </r>
  </si>
  <si>
    <r>
      <t xml:space="preserve">Ages 35 to 44 </t>
    </r>
    <r>
      <rPr>
        <sz val="10"/>
        <rFont val="Arial"/>
        <family val="2"/>
      </rPr>
      <t xml:space="preserve"> ……….</t>
    </r>
  </si>
  <si>
    <r>
      <t xml:space="preserve">  Ages 18 to 24 in 1978-1988 </t>
    </r>
    <r>
      <rPr>
        <vertAlign val="superscript"/>
        <sz val="10"/>
        <rFont val="Arial"/>
        <family val="2"/>
      </rPr>
      <t>2</t>
    </r>
    <r>
      <rPr>
        <sz val="10"/>
        <rFont val="Arial"/>
        <family val="2"/>
      </rPr>
      <t xml:space="preserve">  …………………………</t>
    </r>
  </si>
  <si>
    <t xml:space="preserve">  Ages 25 to 34 in 1982-1998    …………………………</t>
  </si>
  <si>
    <t xml:space="preserve">  Ages 35 to 44 in 1992-2008    …………………………</t>
  </si>
  <si>
    <r>
      <t xml:space="preserve">Ages 18 to   24 </t>
    </r>
    <r>
      <rPr>
        <vertAlign val="superscript"/>
        <sz val="10"/>
        <rFont val="Arial"/>
        <family val="2"/>
      </rPr>
      <t>1</t>
    </r>
  </si>
  <si>
    <r>
      <t xml:space="preserve">  High school graduates, no college </t>
    </r>
    <r>
      <rPr>
        <vertAlign val="superscript"/>
        <sz val="10"/>
        <rFont val="Arial"/>
        <family val="2"/>
      </rPr>
      <t>3</t>
    </r>
    <r>
      <rPr>
        <sz val="10"/>
        <rFont val="Arial"/>
        <family val="2"/>
      </rPr>
      <t xml:space="preserve"> ……………………………..</t>
    </r>
  </si>
  <si>
    <r>
      <t xml:space="preserve">Ages 18 to 24 </t>
    </r>
    <r>
      <rPr>
        <vertAlign val="superscript"/>
        <sz val="10"/>
        <rFont val="Arial"/>
        <family val="2"/>
      </rPr>
      <t>2</t>
    </r>
    <r>
      <rPr>
        <sz val="10"/>
        <rFont val="Arial"/>
        <family val="2"/>
      </rPr>
      <t xml:space="preserve"> </t>
    </r>
  </si>
  <si>
    <r>
      <t xml:space="preserve">  High school graduates, no college </t>
    </r>
    <r>
      <rPr>
        <vertAlign val="superscript"/>
        <sz val="10"/>
        <rFont val="Arial"/>
        <family val="2"/>
      </rPr>
      <t>4</t>
    </r>
    <r>
      <rPr>
        <sz val="10"/>
        <rFont val="Arial"/>
        <family val="2"/>
      </rPr>
      <t xml:space="preserve"> ……….</t>
    </r>
  </si>
  <si>
    <r>
      <t xml:space="preserve">  Bachelor's degree and higher </t>
    </r>
    <r>
      <rPr>
        <vertAlign val="superscript"/>
        <sz val="10"/>
        <rFont val="Arial"/>
        <family val="2"/>
      </rPr>
      <t>5</t>
    </r>
    <r>
      <rPr>
        <sz val="10"/>
        <rFont val="Arial"/>
        <family val="2"/>
      </rPr>
      <t xml:space="preserve"> ..…………...….</t>
    </r>
  </si>
  <si>
    <r>
      <t xml:space="preserve">   2  </t>
    </r>
    <r>
      <rPr>
        <sz val="10"/>
        <rFont val="Arial"/>
        <family val="2"/>
      </rPr>
      <t xml:space="preserve">This category excludes individuals who turned age 18 before January 1, 1978. </t>
    </r>
  </si>
  <si>
    <r>
      <t xml:space="preserve">  Bachelor's degree and higher </t>
    </r>
    <r>
      <rPr>
        <vertAlign val="superscript"/>
        <sz val="10"/>
        <rFont val="Arial"/>
        <family val="2"/>
      </rPr>
      <t>4</t>
    </r>
    <r>
      <rPr>
        <sz val="10"/>
        <rFont val="Arial"/>
        <family val="2"/>
      </rPr>
      <t xml:space="preserve"> ..…………...…………………....</t>
    </r>
  </si>
  <si>
    <r>
      <t xml:space="preserve">   1  </t>
    </r>
    <r>
      <rPr>
        <sz val="10"/>
        <rFont val="Arial"/>
        <family val="2"/>
      </rPr>
      <t xml:space="preserve">This category excludes individuals who turned age 18 before January 1, 1978.  </t>
    </r>
  </si>
  <si>
    <r>
      <t xml:space="preserve">   1  </t>
    </r>
    <r>
      <rPr>
        <sz val="10"/>
        <rFont val="Arial"/>
        <family val="2"/>
      </rPr>
      <t xml:space="preserve">This category excludes individuals who turned age 18 before January 1, 1978. </t>
    </r>
  </si>
  <si>
    <r>
      <t xml:space="preserve">   1  </t>
    </r>
    <r>
      <rPr>
        <sz val="10"/>
        <rFont val="Arial"/>
        <family val="2"/>
      </rPr>
      <t>Includes individuals with a high school diploma or equivalent.</t>
    </r>
  </si>
  <si>
    <r>
      <t xml:space="preserve">   2  </t>
    </r>
    <r>
      <rPr>
        <sz val="10"/>
        <rFont val="Arial"/>
        <family val="2"/>
      </rPr>
      <t>Includes individuals with bachelor's, master's, professional, or doctoral degrees.</t>
    </r>
  </si>
  <si>
    <r>
      <t xml:space="preserve">   4  </t>
    </r>
    <r>
      <rPr>
        <sz val="10"/>
        <rFont val="Arial"/>
        <family val="2"/>
      </rPr>
      <t>Includes individuals with a high school diploma or equivalent.</t>
    </r>
  </si>
  <si>
    <r>
      <t xml:space="preserve">   5  </t>
    </r>
    <r>
      <rPr>
        <sz val="10"/>
        <rFont val="Arial"/>
        <family val="2"/>
      </rPr>
      <t>Includes individuals with bachelor's, master's, professional, or doctoral degrees.</t>
    </r>
  </si>
  <si>
    <r>
      <t xml:space="preserve">   3 </t>
    </r>
    <r>
      <rPr>
        <sz val="10"/>
        <rFont val="Arial"/>
        <family val="2"/>
      </rPr>
      <t>Includes individuals with a high school diploma or equivalent.</t>
    </r>
  </si>
  <si>
    <r>
      <t xml:space="preserve">   4 </t>
    </r>
    <r>
      <rPr>
        <sz val="10"/>
        <rFont val="Arial"/>
        <family val="2"/>
      </rPr>
      <t>Includes individuals with bachelor's, master's, professional, or doctoral degrees.</t>
    </r>
  </si>
  <si>
    <t>Average number of jobs for individuals ages 18 to 52 in 1978-2016</t>
  </si>
  <si>
    <r>
      <t xml:space="preserve">   3  </t>
    </r>
    <r>
      <rPr>
        <sz val="10"/>
        <rFont val="Arial"/>
        <family val="2"/>
      </rPr>
      <t>This category excludes individuals who had not yet turned age 53 when interviewed in 2016-17.</t>
    </r>
  </si>
  <si>
    <t>Percent of jobs ongoing in 2016</t>
  </si>
  <si>
    <r>
      <t xml:space="preserve">Ages 45 to 52 </t>
    </r>
    <r>
      <rPr>
        <vertAlign val="superscript"/>
        <sz val="10"/>
        <rFont val="Arial"/>
        <family val="2"/>
      </rPr>
      <t>2</t>
    </r>
    <r>
      <rPr>
        <sz val="10"/>
        <rFont val="Arial"/>
        <family val="2"/>
      </rPr>
      <t xml:space="preserve"> ……….</t>
    </r>
  </si>
  <si>
    <t>Percent of total weeks while ages 18 to 52 in 1978-2016</t>
  </si>
  <si>
    <t>Total, ages 18 to 52 in 1978-2016</t>
  </si>
  <si>
    <r>
      <t xml:space="preserve">   1   </t>
    </r>
    <r>
      <rPr>
        <sz val="10"/>
        <rFont val="Arial"/>
        <family val="2"/>
      </rPr>
      <t>This category excludes individuals who turned age 18 before January 1, 1978 and who had not yet turned age 53 when interviewed in 2016-17.</t>
    </r>
  </si>
  <si>
    <t>Table 5.  Average annual percent growth in inflation-adjusted hourly earnings from 1978-2016 by educational attainment, sex, race, Hispanic or Latino ethnicity, and age</t>
  </si>
  <si>
    <r>
      <t xml:space="preserve">Ages 45 to 52 </t>
    </r>
    <r>
      <rPr>
        <vertAlign val="superscript"/>
        <sz val="10"/>
        <rFont val="Arial"/>
        <family val="2"/>
      </rPr>
      <t>2</t>
    </r>
  </si>
  <si>
    <r>
      <t xml:space="preserve">   2  </t>
    </r>
    <r>
      <rPr>
        <sz val="10"/>
        <rFont val="Arial"/>
        <family val="2"/>
      </rPr>
      <t>This category excludes individuals who had not yet turned age 53 when interviewed in 2016-17.</t>
    </r>
  </si>
  <si>
    <r>
      <t xml:space="preserve">   3   </t>
    </r>
    <r>
      <rPr>
        <sz val="10"/>
        <rFont val="Arial"/>
        <family val="2"/>
      </rPr>
      <t>This category excludes individuals who had not yet turned age 53 when interviewed in 2016-17.</t>
    </r>
  </si>
  <si>
    <r>
      <t xml:space="preserve">Ages 45 to 52 </t>
    </r>
    <r>
      <rPr>
        <vertAlign val="superscript"/>
        <sz val="10"/>
        <rFont val="Arial"/>
        <family val="2"/>
      </rPr>
      <t>3</t>
    </r>
    <r>
      <rPr>
        <sz val="10"/>
        <rFont val="Arial"/>
        <family val="2"/>
      </rPr>
      <t xml:space="preserve"> </t>
    </r>
  </si>
  <si>
    <r>
      <t xml:space="preserve">  Ages 45 to 52 in 2002-2016 </t>
    </r>
    <r>
      <rPr>
        <vertAlign val="superscript"/>
        <sz val="10"/>
        <rFont val="Arial"/>
        <family val="2"/>
      </rPr>
      <t>3</t>
    </r>
    <r>
      <rPr>
        <sz val="10"/>
        <rFont val="Arial"/>
        <family val="2"/>
      </rPr>
      <t xml:space="preserve">  …………………………</t>
    </r>
  </si>
  <si>
    <t>(*)</t>
  </si>
  <si>
    <r>
      <t xml:space="preserve">Total, ages 18 to 52 in 1978-2016 </t>
    </r>
    <r>
      <rPr>
        <vertAlign val="superscript"/>
        <sz val="10"/>
        <rFont val="Arial"/>
        <family val="2"/>
      </rPr>
      <t>1</t>
    </r>
    <r>
      <rPr>
        <sz val="10"/>
        <rFont val="Arial"/>
        <family val="2"/>
      </rPr>
      <t xml:space="preserve"> …………………………</t>
    </r>
  </si>
  <si>
    <r>
      <t xml:space="preserve">Men, ages 18 to 52 in 1978-2016 </t>
    </r>
    <r>
      <rPr>
        <vertAlign val="superscript"/>
        <sz val="10"/>
        <rFont val="Arial"/>
        <family val="2"/>
      </rPr>
      <t>1</t>
    </r>
    <r>
      <rPr>
        <sz val="10"/>
        <rFont val="Arial"/>
        <family val="2"/>
      </rPr>
      <t xml:space="preserve"> …………………………</t>
    </r>
  </si>
  <si>
    <r>
      <t>Women, ages 18 to 52 in 1978-2016</t>
    </r>
    <r>
      <rPr>
        <vertAlign val="superscript"/>
        <sz val="10"/>
        <rFont val="Arial"/>
        <family val="2"/>
      </rPr>
      <t xml:space="preserve"> 1</t>
    </r>
    <r>
      <rPr>
        <sz val="10"/>
        <rFont val="Arial"/>
        <family val="2"/>
      </rPr>
      <t xml:space="preserve"> …………………………</t>
    </r>
  </si>
  <si>
    <r>
      <t xml:space="preserve">White non-Hispanic, ages 18 to 52 in 1978-2016 </t>
    </r>
    <r>
      <rPr>
        <vertAlign val="superscript"/>
        <sz val="10"/>
        <rFont val="Arial"/>
        <family val="2"/>
      </rPr>
      <t>1</t>
    </r>
    <r>
      <rPr>
        <sz val="10"/>
        <rFont val="Arial"/>
        <family val="2"/>
      </rPr>
      <t xml:space="preserve"> …….…………..…….</t>
    </r>
  </si>
  <si>
    <r>
      <t xml:space="preserve">Black non-Hispanic, ages 18 to 52 in 1978-2016 </t>
    </r>
    <r>
      <rPr>
        <vertAlign val="superscript"/>
        <sz val="10"/>
        <rFont val="Arial"/>
        <family val="2"/>
      </rPr>
      <t>1</t>
    </r>
    <r>
      <rPr>
        <sz val="10"/>
        <rFont val="Arial"/>
        <family val="2"/>
      </rPr>
      <t xml:space="preserve"> ………………………..</t>
    </r>
  </si>
  <si>
    <r>
      <t xml:space="preserve">Hispanic or Latino, ages 18 to 52 in 1978-2016 </t>
    </r>
    <r>
      <rPr>
        <vertAlign val="superscript"/>
        <sz val="10"/>
        <rFont val="Arial"/>
        <family val="2"/>
      </rPr>
      <t>1</t>
    </r>
    <r>
      <rPr>
        <sz val="10"/>
        <rFont val="Arial"/>
        <family val="2"/>
      </rPr>
      <t xml:space="preserve"> …………………….</t>
    </r>
  </si>
  <si>
    <t>Table 1.  Number of jobs held by individuals from ages 18 to 52 in 1978-2016 by educational attainment, sex, race, Hispanic or Latino ethnicity, and age</t>
  </si>
  <si>
    <r>
      <t xml:space="preserve">   1  </t>
    </r>
    <r>
      <rPr>
        <sz val="10"/>
        <rFont val="Arial"/>
        <family val="2"/>
      </rPr>
      <t>Jobs held in more than one age category were counted in each, but only once in the total column.  The total excludes individuals who turned age 18 before January 1, 1978, or who had not yet turned age 53 when interviewed in 2016-17.</t>
    </r>
  </si>
  <si>
    <t>Note: The National Longitudinal Survey of Youth 1979 consists of men and women who were born in the years 1957-64 and were ages 14 to 22 when first interviewed in 1979.  These individuals were ages 51 to 60 in 2016-17.  Educational attainment is defined as of the 2016-17 survey.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t>
  </si>
  <si>
    <t>Note: The National Longitudinal Survey of Youth 1979 consists of men and women who were born in the years 1957-64 and were ages 14 to 22 when first interviewed in 1979.  These individuals were ages 51 to 60 in 2016-17.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t>
  </si>
  <si>
    <t>Table 2.  Duration of employment relationships with a single employer for all jobs started from ages 18 to 52 in 1978-2016 by age at start of job, sex, race, and Hispanic or Latino ethnicity</t>
  </si>
  <si>
    <t>Table 3.  Percent of weeks individuals were employed, unemployed, or not in the labor force from ages 18 to 52 in 1978-2016 by educational attainment, sex, race, and Hispanic or Latino ethnicity</t>
  </si>
  <si>
    <t>Note:  This table excludes individuals who turned age 18 before January 1, 1978, and who had not yet turned age 53 when interviewed in 2016-17.  The National Longitudinal Survey of Youth 1979 consists of men and women who were born in the years 1957-64 and were ages 14 to 22 when first interviewed in 1979.  These individuals were ages 51 to 60 in 2016-17.  Educational attainment is defined as of the 2016-17 survey.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t>
  </si>
  <si>
    <t>Table 4.  Percent of weeks individuals were employed, unemployed, or not in the labor force from ages 18 to 52 in 1978-2016 by age, sex, race, and Hispanic or Latino ethnicity</t>
  </si>
  <si>
    <t>Note: The CPI-U-RS was used to adjust hourly earnings to constant dollars, prior to calculating the growth rates. The National Longitudinal Survey of Youth 1979 consists of men and women who were born in the years 1957-64 and were ages 14 to 22 when first interviewed in 1979.  These individuals were ages 51 to 60 in 2016-17.  Educational attainment is defined as of the 2016-17 survey.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t>
  </si>
  <si>
    <t>Table 5.  Average annual percent growth in inflation-adjusted hourly earnings from 1978-2014 by educational attainment, sex, race, Hispanic or Latino ethnicity, and age</t>
  </si>
  <si>
    <r>
      <t xml:space="preserve">Ages 45 to 50 </t>
    </r>
    <r>
      <rPr>
        <vertAlign val="superscript"/>
        <sz val="10"/>
        <rFont val="Arial"/>
        <family val="2"/>
      </rPr>
      <t>2</t>
    </r>
  </si>
  <si>
    <r>
      <t>standard deviation of ( X</t>
    </r>
    <r>
      <rPr>
        <vertAlign val="superscript"/>
        <sz val="14"/>
        <color theme="1"/>
        <rFont val="Calibri"/>
        <family val="2"/>
        <scheme val="minor"/>
      </rPr>
      <t>w,1</t>
    </r>
    <r>
      <rPr>
        <sz val="10"/>
        <rFont val="Arial"/>
        <family val="2"/>
      </rPr>
      <t xml:space="preserve"> - X </t>
    </r>
    <r>
      <rPr>
        <vertAlign val="superscript"/>
        <sz val="11"/>
        <color theme="1"/>
        <rFont val="Calibri"/>
        <family val="2"/>
        <scheme val="minor"/>
      </rPr>
      <t>w,2</t>
    </r>
    <r>
      <rPr>
        <sz val="10"/>
        <rFont val="Arial"/>
        <family val="2"/>
      </rPr>
      <t xml:space="preserve"> ) =Square roort of ( (Nw,1 *S1^2 + Nw,2 * S2^2)/ (Nw,1 + Nw,2) )</t>
    </r>
  </si>
  <si>
    <t>standard Error of ( Xw,1 - X w,2 ) = sd * square root of (1/N1 +1/N2)</t>
  </si>
  <si>
    <t>T-stat = (Xw,1 - Xw,2)/ SE(( Xw,1 - X w,2 )</t>
  </si>
  <si>
    <t>w1824</t>
  </si>
  <si>
    <t>w2534</t>
  </si>
  <si>
    <t>w3544</t>
  </si>
  <si>
    <t>w4552</t>
  </si>
  <si>
    <t>uw1824</t>
  </si>
  <si>
    <t xml:space="preserve">uw2534 </t>
  </si>
  <si>
    <t>uw3544</t>
  </si>
  <si>
    <t>uw4550</t>
  </si>
  <si>
    <t>std1824</t>
  </si>
  <si>
    <t>std2534</t>
  </si>
  <si>
    <t>std3544</t>
  </si>
  <si>
    <t>std4550</t>
  </si>
  <si>
    <t>Age1824</t>
  </si>
  <si>
    <t>Age2534</t>
  </si>
  <si>
    <t>Age3544</t>
  </si>
  <si>
    <t>Age4550</t>
  </si>
  <si>
    <t>1824vs2534</t>
  </si>
  <si>
    <t>2534vs3544</t>
  </si>
  <si>
    <t>3544vs4550</t>
  </si>
  <si>
    <t>Age1824 vs 2534</t>
  </si>
  <si>
    <t>Age 2534 vs 3544</t>
  </si>
  <si>
    <t>Age 3544 vs 4550</t>
  </si>
  <si>
    <t>Men vs Women</t>
  </si>
  <si>
    <t>Within Total</t>
  </si>
  <si>
    <t>Total</t>
  </si>
  <si>
    <t>Less than a high school diploma</t>
  </si>
  <si>
    <t xml:space="preserve">High school graduates, no college </t>
  </si>
  <si>
    <t>Some college or associate degree</t>
  </si>
  <si>
    <r>
      <t xml:space="preserve">Bachelor's degree and higher </t>
    </r>
    <r>
      <rPr>
        <vertAlign val="superscript"/>
        <sz val="10"/>
        <rFont val="Arial"/>
        <family val="2"/>
      </rPr>
      <t>5</t>
    </r>
  </si>
  <si>
    <t>White vs Black</t>
  </si>
  <si>
    <t>Within Men</t>
  </si>
  <si>
    <t>Black vs Hisp</t>
  </si>
  <si>
    <t>Within Women</t>
  </si>
  <si>
    <t>White vs Hisp</t>
  </si>
  <si>
    <t>Within White</t>
  </si>
  <si>
    <t>Within Black</t>
  </si>
  <si>
    <t>Drop vs HS</t>
  </si>
  <si>
    <t>HS vs some</t>
  </si>
  <si>
    <t>Some vs coll</t>
  </si>
  <si>
    <t>Men</t>
  </si>
  <si>
    <t>Within Hispanic</t>
  </si>
  <si>
    <t>Women</t>
  </si>
  <si>
    <t>White</t>
  </si>
  <si>
    <t>Black</t>
  </si>
  <si>
    <t>Hisp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</si>
</sst>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12" x14ac:knownFonts="1">
    <font>
      <sz val="10"/>
      <name val="Arial"/>
    </font>
    <font>
      <b/>
      <sz val="10"/>
      <name val="Arial"/>
      <family val="2"/>
    </font>
    <font>
      <sz val="10"/>
      <name val="Arial"/>
      <family val="2"/>
    </font>
    <font>
      <b/>
      <sz val="10"/>
      <name val="Arial"/>
      <family val="2"/>
    </font>
    <font>
      <vertAlign val="superscript"/>
      <sz val="10"/>
      <name val="Arial"/>
      <family val="2"/>
    </font>
    <font>
      <sz val="10"/>
      <name val="Arial"/>
      <family val="2"/>
    </font>
    <font>
      <sz val="10"/>
      <color indexed="8"/>
      <name val="Thorndale AMT"/>
      <family val="1"/>
    </font>
    <font>
      <sz val="10"/>
      <color indexed="8"/>
      <name val="Thorndale AMT"/>
      <family val="1"/>
    </font>
    <font>
      <sz val="10"/>
      <color indexed="8"/>
      <name val="Thorndale AMT"/>
      <family val="1"/>
    </font>
    <font>
      <vertAlign val="superscript"/>
      <sz val="14"/>
      <color theme="1"/>
      <name val="Calibri"/>
      <family val="2"/>
      <scheme val="minor"/>
    </font>
    <font>
      <vertAlign val="superscript"/>
      <sz val="11"/>
      <color theme="1"/>
      <name val="Calibri"/>
      <family val="2"/>
      <scheme val="minor"/>
    </font>
    <font>
      <sz val="10"/>
      <color indexed="8"/>
      <name val="Thorndale AMT"/>
      <family val="1"/>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auto="1"/>
      </right>
      <top style="thin">
        <color indexed="64"/>
      </top>
      <bottom/>
      <diagonal/>
    </border>
    <border>
      <left/>
      <right style="medium">
        <color auto="1"/>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62">
    <xf numFmtId="0" fontId="0" fillId="0" borderId="0" xfId="0"/>
    <xf numFmtId="0" fontId="0" fillId="0" borderId="0" xfId="0" applyBorder="1"/>
    <xf numFmtId="164" fontId="0" fillId="0" borderId="0" xfId="0" applyNumberFormat="1"/>
    <xf numFmtId="164" fontId="5" fillId="0" borderId="0" xfId="0" applyNumberFormat="1" applyFont="1"/>
    <xf numFmtId="164" fontId="5" fillId="0" borderId="0" xfId="0" applyNumberFormat="1" applyFont="1" applyBorder="1"/>
    <xf numFmtId="164" fontId="0" fillId="0" borderId="1" xfId="0" applyNumberFormat="1" applyBorder="1" applyAlignment="1">
      <alignment horizontal="center"/>
    </xf>
    <xf numFmtId="0" fontId="5" fillId="0" borderId="0" xfId="0" applyFont="1"/>
    <xf numFmtId="164" fontId="5" fillId="0" borderId="0" xfId="0" applyNumberFormat="1" applyFont="1" applyAlignment="1">
      <alignment horizontal="right"/>
    </xf>
    <xf numFmtId="164" fontId="5" fillId="0" borderId="3" xfId="0" applyNumberFormat="1" applyFont="1" applyBorder="1" applyAlignment="1">
      <alignment horizontal="center"/>
    </xf>
    <xf numFmtId="164" fontId="0" fillId="0" borderId="5" xfId="0" applyNumberFormat="1" applyBorder="1" applyAlignment="1">
      <alignment horizontal="center"/>
    </xf>
    <xf numFmtId="164" fontId="0" fillId="0" borderId="6" xfId="0" applyNumberFormat="1" applyBorder="1" applyAlignment="1">
      <alignment horizontal="center"/>
    </xf>
    <xf numFmtId="164" fontId="5" fillId="0" borderId="7" xfId="0" applyNumberFormat="1" applyFont="1" applyBorder="1"/>
    <xf numFmtId="164" fontId="5" fillId="0" borderId="0" xfId="0" applyNumberFormat="1" applyFont="1" applyAlignment="1"/>
    <xf numFmtId="164" fontId="0" fillId="0" borderId="4" xfId="0" applyNumberFormat="1" applyBorder="1" applyAlignment="1">
      <alignment horizontal="right"/>
    </xf>
    <xf numFmtId="164" fontId="0" fillId="0" borderId="9" xfId="0" applyNumberFormat="1" applyBorder="1" applyAlignment="1">
      <alignment horizontal="right"/>
    </xf>
    <xf numFmtId="164" fontId="0" fillId="0" borderId="3" xfId="0" applyNumberFormat="1" applyBorder="1" applyAlignment="1">
      <alignment horizontal="right"/>
    </xf>
    <xf numFmtId="0" fontId="5" fillId="0" borderId="0" xfId="0" applyNumberFormat="1" applyFont="1" applyAlignment="1">
      <alignment horizontal="left"/>
    </xf>
    <xf numFmtId="164" fontId="0" fillId="0" borderId="0" xfId="0" applyNumberFormat="1" applyBorder="1"/>
    <xf numFmtId="164" fontId="0" fillId="0" borderId="8" xfId="0" applyNumberFormat="1" applyBorder="1" applyAlignment="1">
      <alignment horizontal="center"/>
    </xf>
    <xf numFmtId="0" fontId="0" fillId="0" borderId="0" xfId="0" applyAlignment="1">
      <alignment horizontal="left"/>
    </xf>
    <xf numFmtId="0" fontId="1" fillId="0" borderId="0" xfId="0" applyFont="1" applyAlignment="1">
      <alignment horizontal="left"/>
    </xf>
    <xf numFmtId="164" fontId="5" fillId="0" borderId="11" xfId="0" applyNumberFormat="1" applyFont="1" applyBorder="1" applyAlignment="1">
      <alignment horizontal="center"/>
    </xf>
    <xf numFmtId="164" fontId="0" fillId="0" borderId="0" xfId="0" applyNumberFormat="1" applyAlignment="1">
      <alignment horizontal="center"/>
    </xf>
    <xf numFmtId="164" fontId="5" fillId="0" borderId="12" xfId="0" applyNumberFormat="1" applyFont="1" applyBorder="1"/>
    <xf numFmtId="164" fontId="5" fillId="0" borderId="3" xfId="0" applyNumberFormat="1" applyFont="1" applyBorder="1"/>
    <xf numFmtId="164" fontId="5" fillId="0" borderId="12" xfId="0" applyNumberFormat="1" applyFont="1" applyBorder="1" applyAlignment="1">
      <alignment horizontal="center"/>
    </xf>
    <xf numFmtId="164" fontId="0" fillId="0" borderId="7" xfId="0" applyNumberFormat="1" applyBorder="1"/>
    <xf numFmtId="164" fontId="5" fillId="0" borderId="0" xfId="0" quotePrefix="1" applyNumberFormat="1" applyFont="1"/>
    <xf numFmtId="164" fontId="0" fillId="0" borderId="7" xfId="0" applyNumberFormat="1" applyBorder="1" applyAlignment="1">
      <alignment horizontal="center"/>
    </xf>
    <xf numFmtId="164" fontId="0" fillId="0" borderId="5" xfId="0" applyNumberFormat="1" applyBorder="1" applyAlignment="1">
      <alignment horizontal="right"/>
    </xf>
    <xf numFmtId="0" fontId="3" fillId="0" borderId="0" xfId="0" applyFont="1"/>
    <xf numFmtId="164" fontId="3" fillId="0" borderId="0" xfId="0" quotePrefix="1" applyNumberFormat="1" applyFont="1"/>
    <xf numFmtId="164" fontId="0" fillId="0" borderId="0" xfId="0" applyNumberFormat="1" applyBorder="1" applyAlignment="1">
      <alignment horizontal="right"/>
    </xf>
    <xf numFmtId="164" fontId="0" fillId="0" borderId="11" xfId="0" applyNumberFormat="1" applyBorder="1" applyAlignment="1">
      <alignment horizontal="center"/>
    </xf>
    <xf numFmtId="164" fontId="0" fillId="0" borderId="2" xfId="0" applyNumberFormat="1" applyBorder="1" applyAlignment="1">
      <alignment horizontal="center" wrapText="1"/>
    </xf>
    <xf numFmtId="164" fontId="0" fillId="0" borderId="4" xfId="0" applyNumberFormat="1" applyBorder="1" applyAlignment="1">
      <alignment horizontal="center" wrapText="1"/>
    </xf>
    <xf numFmtId="164" fontId="0" fillId="0" borderId="0" xfId="0" applyNumberFormat="1" applyBorder="1" applyAlignment="1">
      <alignment horizontal="center" wrapText="1"/>
    </xf>
    <xf numFmtId="164" fontId="5" fillId="0" borderId="0" xfId="0" quotePrefix="1" applyNumberFormat="1" applyFont="1" applyBorder="1"/>
    <xf numFmtId="164" fontId="0" fillId="0" borderId="13" xfId="0" applyNumberFormat="1" applyBorder="1" applyAlignment="1">
      <alignment horizontal="center"/>
    </xf>
    <xf numFmtId="164" fontId="0" fillId="0" borderId="12" xfId="0" applyNumberFormat="1" applyBorder="1" applyAlignment="1">
      <alignment horizontal="right"/>
    </xf>
    <xf numFmtId="164" fontId="0" fillId="0" borderId="0" xfId="0" applyNumberFormat="1" applyAlignment="1">
      <alignment horizontal="right"/>
    </xf>
    <xf numFmtId="164" fontId="0" fillId="0" borderId="7" xfId="0" applyNumberFormat="1" applyBorder="1" applyAlignment="1">
      <alignment horizontal="right"/>
    </xf>
    <xf numFmtId="0" fontId="0" fillId="0" borderId="0" xfId="0" applyAlignment="1">
      <alignment horizontal="right"/>
    </xf>
    <xf numFmtId="164" fontId="5" fillId="0" borderId="7" xfId="0" applyNumberFormat="1" applyFont="1" applyBorder="1" applyAlignment="1">
      <alignment horizontal="right"/>
    </xf>
    <xf numFmtId="164" fontId="5" fillId="0" borderId="0" xfId="0" applyNumberFormat="1" applyFont="1" applyBorder="1" applyAlignment="1">
      <alignment horizontal="right"/>
    </xf>
    <xf numFmtId="164" fontId="5" fillId="0" borderId="8" xfId="0" applyNumberFormat="1" applyFont="1" applyBorder="1" applyAlignment="1">
      <alignment horizontal="right"/>
    </xf>
    <xf numFmtId="164" fontId="5" fillId="0" borderId="15" xfId="0" applyNumberFormat="1" applyFont="1" applyBorder="1" applyAlignment="1">
      <alignment horizontal="right"/>
    </xf>
    <xf numFmtId="164" fontId="0" fillId="0" borderId="14" xfId="0" applyNumberFormat="1" applyBorder="1" applyAlignment="1">
      <alignment horizontal="right"/>
    </xf>
    <xf numFmtId="164" fontId="5" fillId="0" borderId="12" xfId="0" applyNumberFormat="1" applyFont="1" applyBorder="1" applyAlignment="1">
      <alignment horizontal="right"/>
    </xf>
    <xf numFmtId="164" fontId="5" fillId="0" borderId="3" xfId="0" applyNumberFormat="1" applyFont="1" applyBorder="1" applyAlignment="1">
      <alignment horizontal="right"/>
    </xf>
    <xf numFmtId="164" fontId="3" fillId="0" borderId="2" xfId="0" applyNumberFormat="1" applyFont="1" applyFill="1" applyBorder="1" applyAlignment="1">
      <alignment horizontal="center"/>
    </xf>
    <xf numFmtId="166" fontId="6" fillId="0" borderId="0" xfId="0" applyNumberFormat="1" applyFont="1" applyFill="1" applyBorder="1" applyAlignment="1" applyProtection="1">
      <alignment horizontal="right" wrapText="1"/>
    </xf>
    <xf numFmtId="164" fontId="3" fillId="0" borderId="0" xfId="0" quotePrefix="1" applyNumberFormat="1" applyFont="1" applyBorder="1"/>
    <xf numFmtId="166" fontId="7" fillId="0" borderId="0" xfId="0" applyNumberFormat="1" applyFont="1" applyFill="1" applyBorder="1" applyAlignment="1" applyProtection="1">
      <alignment horizontal="right" wrapText="1"/>
    </xf>
    <xf numFmtId="164" fontId="0" fillId="0" borderId="0" xfId="0" applyNumberFormat="1" applyBorder="1" applyAlignment="1">
      <alignment horizontal="center"/>
    </xf>
    <xf numFmtId="164" fontId="3" fillId="0" borderId="4" xfId="0" applyNumberFormat="1" applyFont="1" applyBorder="1" applyAlignment="1">
      <alignment horizontal="center"/>
    </xf>
    <xf numFmtId="164" fontId="3" fillId="0" borderId="2" xfId="0" applyNumberFormat="1" applyFont="1" applyBorder="1" applyAlignment="1">
      <alignment horizontal="center"/>
    </xf>
    <xf numFmtId="164" fontId="0" fillId="0" borderId="1" xfId="0" applyNumberFormat="1" applyBorder="1" applyAlignment="1">
      <alignment horizontal="right"/>
    </xf>
    <xf numFmtId="164" fontId="0" fillId="0" borderId="20" xfId="0" applyNumberFormat="1" applyBorder="1" applyAlignment="1">
      <alignment horizontal="center"/>
    </xf>
    <xf numFmtId="0" fontId="0" fillId="0" borderId="16" xfId="0" applyBorder="1"/>
    <xf numFmtId="164" fontId="0" fillId="0" borderId="22" xfId="0" applyNumberFormat="1" applyBorder="1" applyAlignment="1">
      <alignment horizontal="center"/>
    </xf>
    <xf numFmtId="164" fontId="0" fillId="0" borderId="25" xfId="0" applyNumberFormat="1" applyBorder="1" applyAlignment="1">
      <alignment horizontal="right"/>
    </xf>
    <xf numFmtId="164" fontId="0" fillId="0" borderId="22" xfId="0" applyNumberFormat="1" applyBorder="1" applyAlignment="1">
      <alignment horizontal="right"/>
    </xf>
    <xf numFmtId="0" fontId="0" fillId="0" borderId="17" xfId="0" applyBorder="1"/>
    <xf numFmtId="164" fontId="0" fillId="0" borderId="26" xfId="0" applyNumberFormat="1" applyBorder="1" applyAlignment="1">
      <alignment horizontal="center"/>
    </xf>
    <xf numFmtId="0" fontId="3" fillId="0" borderId="17" xfId="0" applyFont="1" applyBorder="1" applyAlignment="1">
      <alignment horizontal="left"/>
    </xf>
    <xf numFmtId="164" fontId="0" fillId="0" borderId="18" xfId="0" applyNumberFormat="1" applyBorder="1"/>
    <xf numFmtId="164" fontId="2" fillId="0" borderId="23" xfId="0" applyNumberFormat="1" applyFont="1" applyBorder="1" applyAlignment="1">
      <alignment horizontal="center" wrapText="1"/>
    </xf>
    <xf numFmtId="0" fontId="0" fillId="0" borderId="17" xfId="0" applyBorder="1" applyAlignment="1">
      <alignment horizontal="left"/>
    </xf>
    <xf numFmtId="164" fontId="4" fillId="0" borderId="0" xfId="0" applyNumberFormat="1" applyFont="1" applyBorder="1" applyAlignment="1">
      <alignment horizontal="center"/>
    </xf>
    <xf numFmtId="164" fontId="4" fillId="0" borderId="0" xfId="0" applyNumberFormat="1" applyFont="1" applyBorder="1" applyAlignment="1">
      <alignment horizontal="right"/>
    </xf>
    <xf numFmtId="164" fontId="5" fillId="0" borderId="1" xfId="0" applyNumberFormat="1" applyFont="1" applyBorder="1" applyAlignment="1">
      <alignment horizontal="center"/>
    </xf>
    <xf numFmtId="164" fontId="5" fillId="0" borderId="17" xfId="0" applyNumberFormat="1" applyFont="1" applyBorder="1"/>
    <xf numFmtId="164" fontId="5" fillId="0" borderId="18" xfId="0" applyNumberFormat="1" applyFont="1" applyBorder="1"/>
    <xf numFmtId="164" fontId="5" fillId="0" borderId="16" xfId="0" applyNumberFormat="1" applyFont="1" applyBorder="1"/>
    <xf numFmtId="164" fontId="5" fillId="0" borderId="17" xfId="0" applyNumberFormat="1" applyFont="1" applyBorder="1" applyAlignment="1">
      <alignment horizontal="right"/>
    </xf>
    <xf numFmtId="164" fontId="5" fillId="0" borderId="26" xfId="0" applyNumberFormat="1" applyFont="1" applyBorder="1" applyAlignment="1">
      <alignment horizontal="center"/>
    </xf>
    <xf numFmtId="164" fontId="0" fillId="0" borderId="1" xfId="0" applyNumberFormat="1" applyBorder="1" applyAlignment="1">
      <alignment horizontal="center" vertical="center" wrapText="1"/>
    </xf>
    <xf numFmtId="0" fontId="3" fillId="0" borderId="17" xfId="0" applyFont="1" applyBorder="1"/>
    <xf numFmtId="164" fontId="0" fillId="0" borderId="16" xfId="0" applyNumberFormat="1" applyBorder="1" applyAlignment="1">
      <alignment horizontal="right"/>
    </xf>
    <xf numFmtId="164" fontId="2" fillId="0" borderId="18" xfId="0" applyNumberFormat="1" applyFont="1" applyBorder="1" applyAlignment="1">
      <alignment horizontal="right"/>
    </xf>
    <xf numFmtId="164" fontId="5" fillId="0" borderId="18" xfId="0" applyNumberFormat="1" applyFont="1" applyBorder="1" applyAlignment="1">
      <alignment horizontal="center"/>
    </xf>
    <xf numFmtId="164" fontId="0" fillId="0" borderId="10" xfId="0" applyNumberFormat="1" applyBorder="1" applyAlignment="1">
      <alignment horizontal="center"/>
    </xf>
    <xf numFmtId="0" fontId="0" fillId="0" borderId="0" xfId="0"/>
    <xf numFmtId="164" fontId="4" fillId="0" borderId="0" xfId="0" applyNumberFormat="1" applyFont="1" applyAlignment="1">
      <alignment horizontal="left"/>
    </xf>
    <xf numFmtId="164" fontId="4" fillId="0" borderId="0" xfId="0" applyNumberFormat="1" applyFont="1" applyAlignment="1"/>
    <xf numFmtId="164" fontId="3" fillId="0" borderId="23" xfId="0" applyNumberFormat="1" applyFont="1" applyFill="1" applyBorder="1" applyAlignment="1">
      <alignment horizontal="center"/>
    </xf>
    <xf numFmtId="0" fontId="0" fillId="0" borderId="0" xfId="0"/>
    <xf numFmtId="164" fontId="2" fillId="0" borderId="2" xfId="0" applyNumberFormat="1" applyFont="1" applyBorder="1" applyAlignment="1">
      <alignment horizontal="center"/>
    </xf>
    <xf numFmtId="164" fontId="2" fillId="0" borderId="16" xfId="0" applyNumberFormat="1" applyFont="1" applyBorder="1" applyAlignment="1">
      <alignment horizontal="center"/>
    </xf>
    <xf numFmtId="164" fontId="2" fillId="0" borderId="0" xfId="0" applyNumberFormat="1" applyFont="1" applyBorder="1" applyAlignment="1">
      <alignment horizontal="center"/>
    </xf>
    <xf numFmtId="164" fontId="2" fillId="0" borderId="2"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2" fillId="0" borderId="2" xfId="0" applyNumberFormat="1" applyFont="1" applyFill="1" applyBorder="1" applyAlignment="1">
      <alignment horizontal="center"/>
    </xf>
    <xf numFmtId="164" fontId="2" fillId="0" borderId="23" xfId="0" applyNumberFormat="1" applyFont="1" applyFill="1" applyBorder="1" applyAlignment="1">
      <alignment horizontal="center"/>
    </xf>
    <xf numFmtId="164" fontId="2" fillId="0" borderId="4" xfId="0" applyNumberFormat="1" applyFont="1" applyBorder="1" applyAlignment="1">
      <alignment horizontal="center"/>
    </xf>
    <xf numFmtId="164" fontId="0" fillId="0" borderId="0" xfId="0" applyNumberFormat="1" applyBorder="1" applyAlignment="1">
      <alignment horizontal="center"/>
    </xf>
    <xf numFmtId="164" fontId="0" fillId="0" borderId="16" xfId="0" applyNumberFormat="1" applyBorder="1" applyAlignment="1">
      <alignment horizontal="center"/>
    </xf>
    <xf numFmtId="164" fontId="0" fillId="0" borderId="0" xfId="0" applyNumberFormat="1" applyAlignment="1"/>
    <xf numFmtId="0" fontId="0" fillId="0" borderId="0" xfId="0" applyAlignment="1"/>
    <xf numFmtId="164" fontId="2" fillId="0" borderId="4" xfId="0" applyNumberFormat="1" applyFont="1" applyBorder="1" applyAlignment="1">
      <alignment horizontal="center" vertical="center" wrapText="1"/>
    </xf>
    <xf numFmtId="164" fontId="2" fillId="0" borderId="4" xfId="0" applyNumberFormat="1" applyFont="1" applyBorder="1" applyAlignment="1">
      <alignment horizontal="center" wrapText="1"/>
    </xf>
    <xf numFmtId="164" fontId="3" fillId="0" borderId="0" xfId="0" applyNumberFormat="1" applyFont="1" applyBorder="1" applyAlignment="1">
      <alignment horizontal="center"/>
    </xf>
    <xf numFmtId="164" fontId="0" fillId="0" borderId="6" xfId="0" applyNumberFormat="1" applyBorder="1" applyAlignment="1">
      <alignment horizontal="right"/>
    </xf>
    <xf numFmtId="164" fontId="6" fillId="0" borderId="4" xfId="0" applyNumberFormat="1" applyFont="1" applyFill="1" applyBorder="1" applyAlignment="1" applyProtection="1">
      <alignment horizontal="center" wrapText="1"/>
    </xf>
    <xf numFmtId="164" fontId="6" fillId="0" borderId="0" xfId="0" applyNumberFormat="1" applyFont="1" applyFill="1" applyBorder="1" applyAlignment="1" applyProtection="1">
      <alignment horizontal="center" wrapText="1"/>
    </xf>
    <xf numFmtId="164" fontId="6" fillId="0" borderId="2" xfId="0" applyNumberFormat="1" applyFont="1" applyFill="1" applyBorder="1" applyAlignment="1" applyProtection="1">
      <alignment horizontal="center" wrapText="1"/>
    </xf>
    <xf numFmtId="164" fontId="0" fillId="0" borderId="2" xfId="0" applyNumberFormat="1" applyBorder="1" applyAlignment="1">
      <alignment horizontal="center" vertical="center"/>
    </xf>
    <xf numFmtId="164" fontId="0" fillId="0" borderId="18" xfId="0" applyNumberFormat="1" applyBorder="1" applyAlignment="1">
      <alignment horizontal="right"/>
    </xf>
    <xf numFmtId="0" fontId="0" fillId="0" borderId="31" xfId="0" applyBorder="1"/>
    <xf numFmtId="164" fontId="2" fillId="0" borderId="32" xfId="0" applyNumberFormat="1" applyFont="1" applyBorder="1" applyAlignment="1">
      <alignment horizontal="left"/>
    </xf>
    <xf numFmtId="164" fontId="6" fillId="0" borderId="16" xfId="0" applyNumberFormat="1" applyFont="1" applyFill="1" applyBorder="1" applyAlignment="1" applyProtection="1">
      <alignment horizontal="center" wrapText="1"/>
    </xf>
    <xf numFmtId="0" fontId="0" fillId="0" borderId="32" xfId="0" applyBorder="1"/>
    <xf numFmtId="165" fontId="0" fillId="0" borderId="32" xfId="0" applyNumberFormat="1" applyBorder="1"/>
    <xf numFmtId="164" fontId="2" fillId="0" borderId="16" xfId="0" applyNumberFormat="1" applyFont="1" applyBorder="1" applyAlignment="1">
      <alignment horizontal="center" vertical="center"/>
    </xf>
    <xf numFmtId="0" fontId="3" fillId="0" borderId="32" xfId="0" applyFont="1" applyBorder="1"/>
    <xf numFmtId="164" fontId="2" fillId="0" borderId="0" xfId="0" applyNumberFormat="1" applyFont="1" applyBorder="1" applyAlignment="1">
      <alignment horizontal="center" wrapText="1"/>
    </xf>
    <xf numFmtId="2" fontId="5" fillId="0" borderId="31" xfId="0" applyNumberFormat="1" applyFont="1" applyBorder="1"/>
    <xf numFmtId="164" fontId="5" fillId="0" borderId="32" xfId="0" applyNumberFormat="1" applyFont="1" applyBorder="1" applyAlignment="1">
      <alignment horizontal="left"/>
    </xf>
    <xf numFmtId="164" fontId="6" fillId="0" borderId="23" xfId="0" applyNumberFormat="1" applyFont="1" applyFill="1" applyBorder="1" applyAlignment="1" applyProtection="1">
      <alignment horizontal="center" wrapText="1"/>
    </xf>
    <xf numFmtId="164" fontId="3" fillId="0" borderId="23" xfId="0" applyNumberFormat="1" applyFont="1" applyBorder="1" applyAlignment="1">
      <alignment horizontal="center"/>
    </xf>
    <xf numFmtId="164" fontId="2" fillId="0" borderId="23" xfId="0" applyNumberFormat="1" applyFont="1" applyBorder="1" applyAlignment="1">
      <alignment horizontal="center"/>
    </xf>
    <xf numFmtId="2" fontId="5" fillId="0" borderId="32" xfId="0" applyNumberFormat="1" applyFont="1" applyBorder="1" applyAlignment="1">
      <alignment horizontal="left"/>
    </xf>
    <xf numFmtId="2" fontId="5" fillId="0" borderId="32" xfId="0" applyNumberFormat="1" applyFont="1" applyBorder="1"/>
    <xf numFmtId="164" fontId="0" fillId="0" borderId="11" xfId="0" applyNumberFormat="1" applyBorder="1" applyAlignment="1">
      <alignment horizontal="right"/>
    </xf>
    <xf numFmtId="164" fontId="5" fillId="0" borderId="31" xfId="0" applyNumberFormat="1" applyFont="1" applyBorder="1"/>
    <xf numFmtId="164" fontId="5" fillId="0" borderId="22" xfId="0" applyNumberFormat="1" applyFont="1" applyBorder="1" applyAlignment="1">
      <alignment horizontal="center"/>
    </xf>
    <xf numFmtId="165" fontId="2" fillId="0" borderId="32" xfId="0" applyNumberFormat="1" applyFont="1" applyBorder="1" applyAlignment="1">
      <alignment horizontal="left"/>
    </xf>
    <xf numFmtId="165" fontId="5" fillId="0" borderId="32" xfId="0" applyNumberFormat="1" applyFont="1" applyBorder="1" applyAlignment="1">
      <alignment horizontal="left"/>
    </xf>
    <xf numFmtId="0" fontId="2" fillId="0" borderId="32" xfId="0" applyNumberFormat="1" applyFont="1" applyBorder="1" applyAlignment="1">
      <alignment horizontal="left"/>
    </xf>
    <xf numFmtId="0" fontId="5" fillId="0" borderId="32" xfId="0" applyFont="1" applyBorder="1" applyAlignment="1"/>
    <xf numFmtId="0" fontId="5" fillId="0" borderId="32" xfId="0" applyNumberFormat="1" applyFont="1" applyBorder="1"/>
    <xf numFmtId="0" fontId="5" fillId="0" borderId="32" xfId="0" applyFont="1" applyBorder="1"/>
    <xf numFmtId="0" fontId="5" fillId="0" borderId="32" xfId="0" applyFont="1" applyBorder="1" applyAlignment="1">
      <alignment horizontal="right"/>
    </xf>
    <xf numFmtId="164" fontId="5" fillId="0" borderId="18" xfId="0" applyNumberFormat="1" applyFont="1" applyBorder="1" applyAlignment="1">
      <alignment horizontal="right"/>
    </xf>
    <xf numFmtId="164" fontId="5" fillId="0" borderId="20" xfId="0" applyNumberFormat="1" applyFont="1" applyBorder="1" applyAlignment="1">
      <alignment horizontal="right"/>
    </xf>
    <xf numFmtId="164" fontId="5" fillId="0" borderId="29" xfId="0" applyNumberFormat="1" applyFont="1" applyBorder="1" applyAlignment="1">
      <alignment horizontal="right"/>
    </xf>
    <xf numFmtId="164" fontId="5" fillId="0" borderId="28" xfId="0" applyNumberFormat="1" applyFont="1" applyBorder="1" applyAlignment="1">
      <alignment horizontal="right"/>
    </xf>
    <xf numFmtId="164" fontId="2" fillId="0" borderId="32" xfId="0" applyNumberFormat="1" applyFont="1" applyBorder="1" applyAlignment="1"/>
    <xf numFmtId="164" fontId="5" fillId="0" borderId="32" xfId="0" applyNumberFormat="1" applyFont="1" applyBorder="1" applyAlignment="1"/>
    <xf numFmtId="164" fontId="2" fillId="0" borderId="16" xfId="0" applyNumberFormat="1" applyFont="1" applyFill="1" applyBorder="1" applyAlignment="1">
      <alignment horizontal="center"/>
    </xf>
    <xf numFmtId="164" fontId="5" fillId="0" borderId="32" xfId="0" applyNumberFormat="1" applyFont="1" applyBorder="1"/>
    <xf numFmtId="0" fontId="4" fillId="0" borderId="0" xfId="0" applyFont="1" applyBorder="1" applyAlignment="1">
      <alignment wrapText="1"/>
    </xf>
    <xf numFmtId="0" fontId="0" fillId="0" borderId="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164" fontId="4" fillId="0" borderId="11" xfId="0" applyNumberFormat="1" applyFont="1" applyBorder="1" applyAlignment="1">
      <alignment horizontal="right"/>
    </xf>
    <xf numFmtId="164" fontId="5" fillId="0" borderId="13" xfId="0" applyNumberFormat="1" applyFont="1" applyBorder="1" applyAlignment="1">
      <alignment horizontal="right"/>
    </xf>
    <xf numFmtId="164" fontId="2" fillId="0" borderId="33" xfId="0" applyNumberFormat="1" applyFont="1" applyFill="1" applyBorder="1" applyAlignment="1">
      <alignment horizontal="center"/>
    </xf>
    <xf numFmtId="164" fontId="5" fillId="0" borderId="34" xfId="0" applyNumberFormat="1" applyFont="1" applyBorder="1" applyAlignment="1">
      <alignment horizontal="center"/>
    </xf>
    <xf numFmtId="164" fontId="8" fillId="0" borderId="2" xfId="0" applyNumberFormat="1" applyFont="1" applyFill="1" applyBorder="1" applyAlignment="1" applyProtection="1">
      <alignment horizontal="center" wrapText="1"/>
    </xf>
    <xf numFmtId="164" fontId="8" fillId="0" borderId="33" xfId="0" applyNumberFormat="1" applyFont="1" applyFill="1" applyBorder="1" applyAlignment="1" applyProtection="1">
      <alignment horizontal="center" wrapText="1"/>
    </xf>
    <xf numFmtId="164" fontId="8" fillId="0" borderId="16" xfId="0" applyNumberFormat="1" applyFont="1" applyFill="1" applyBorder="1" applyAlignment="1" applyProtection="1">
      <alignment horizontal="center" wrapText="1"/>
    </xf>
    <xf numFmtId="164" fontId="2" fillId="0" borderId="0" xfId="0" applyNumberFormat="1" applyFont="1" applyAlignment="1">
      <alignment horizontal="left" wrapText="1"/>
    </xf>
    <xf numFmtId="0" fontId="4" fillId="0" borderId="0" xfId="0" applyFont="1" applyBorder="1" applyAlignment="1">
      <alignment horizontal="left" wrapText="1"/>
    </xf>
    <xf numFmtId="0" fontId="0" fillId="0" borderId="15" xfId="0" applyBorder="1"/>
    <xf numFmtId="164" fontId="0" fillId="0" borderId="0" xfId="0" applyNumberFormat="1" applyAlignment="1"/>
    <xf numFmtId="0" fontId="0" fillId="0" borderId="8" xfId="0" applyBorder="1" applyAlignment="1">
      <alignment horizontal="left"/>
    </xf>
    <xf numFmtId="0" fontId="0" fillId="0" borderId="0" xfId="0" applyBorder="1" applyAlignment="1">
      <alignment horizontal="center"/>
    </xf>
    <xf numFmtId="0" fontId="1" fillId="0" borderId="17" xfId="0" applyFont="1" applyBorder="1" applyAlignment="1">
      <alignment horizontal="left"/>
    </xf>
    <xf numFmtId="164" fontId="2" fillId="0" borderId="7" xfId="0" applyNumberFormat="1" applyFont="1" applyBorder="1" applyAlignment="1">
      <alignment horizontal="right"/>
    </xf>
    <xf numFmtId="164" fontId="2" fillId="0" borderId="12" xfId="0" applyNumberFormat="1" applyFont="1" applyBorder="1" applyAlignment="1">
      <alignment horizontal="right"/>
    </xf>
    <xf numFmtId="164" fontId="2" fillId="0" borderId="3" xfId="0" applyNumberFormat="1" applyFont="1" applyBorder="1" applyAlignment="1">
      <alignment horizontal="right"/>
    </xf>
    <xf numFmtId="0" fontId="0" fillId="0" borderId="5" xfId="0" applyFont="1" applyBorder="1" applyAlignment="1">
      <alignment wrapText="1"/>
    </xf>
    <xf numFmtId="0" fontId="0" fillId="0" borderId="6" xfId="0" applyBorder="1"/>
    <xf numFmtId="0" fontId="0" fillId="0" borderId="0" xfId="0" applyAlignment="1">
      <alignment horizontal="center"/>
    </xf>
    <xf numFmtId="0" fontId="0" fillId="0" borderId="5" xfId="0" applyBorder="1" applyAlignment="1"/>
    <xf numFmtId="0" fontId="0" fillId="0" borderId="6" xfId="0" applyFont="1" applyBorder="1" applyAlignment="1">
      <alignment wrapText="1"/>
    </xf>
    <xf numFmtId="0" fontId="2" fillId="0" borderId="0" xfId="0" applyFont="1"/>
    <xf numFmtId="0" fontId="0" fillId="0" borderId="0" xfId="0" applyFill="1" applyBorder="1"/>
    <xf numFmtId="0" fontId="0" fillId="0" borderId="3" xfId="0" applyBorder="1"/>
    <xf numFmtId="0" fontId="0" fillId="0" borderId="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164" fontId="0" fillId="0" borderId="15" xfId="0" applyNumberFormat="1" applyFill="1" applyBorder="1" applyAlignment="1">
      <alignment horizontal="center" wrapText="1"/>
    </xf>
    <xf numFmtId="164" fontId="0" fillId="0" borderId="15" xfId="0" applyNumberFormat="1" applyBorder="1" applyAlignment="1">
      <alignment horizontal="center" wrapText="1"/>
    </xf>
    <xf numFmtId="164" fontId="0" fillId="0" borderId="3" xfId="0" applyNumberFormat="1" applyFill="1" applyBorder="1" applyAlignment="1">
      <alignment horizontal="center" wrapText="1"/>
    </xf>
    <xf numFmtId="164" fontId="0" fillId="0" borderId="14" xfId="0" applyNumberFormat="1" applyBorder="1" applyAlignment="1">
      <alignment horizontal="center" wrapText="1"/>
    </xf>
    <xf numFmtId="0" fontId="2" fillId="0" borderId="4" xfId="0" applyFont="1" applyBorder="1"/>
    <xf numFmtId="0" fontId="0" fillId="0" borderId="33" xfId="0" applyBorder="1" applyAlignment="1">
      <alignment horizontal="center"/>
    </xf>
    <xf numFmtId="166" fontId="6" fillId="0" borderId="35" xfId="0" applyNumberFormat="1" applyFont="1" applyFill="1" applyBorder="1" applyAlignment="1" applyProtection="1">
      <alignment horizontal="right" wrapText="1"/>
    </xf>
    <xf numFmtId="0" fontId="0" fillId="0" borderId="4" xfId="0" applyBorder="1"/>
    <xf numFmtId="166" fontId="0" fillId="0" borderId="0" xfId="0" applyNumberFormat="1" applyFont="1" applyBorder="1"/>
    <xf numFmtId="166" fontId="0" fillId="0" borderId="0" xfId="0" applyNumberFormat="1" applyFont="1" applyFill="1" applyBorder="1"/>
    <xf numFmtId="166" fontId="0" fillId="0" borderId="0" xfId="0" applyNumberFormat="1" applyFont="1" applyFill="1" applyBorder="1" applyAlignment="1">
      <alignment horizontal="center"/>
    </xf>
    <xf numFmtId="166" fontId="0" fillId="0" borderId="33" xfId="0" applyNumberFormat="1" applyFont="1" applyFill="1" applyBorder="1" applyAlignment="1">
      <alignment horizontal="center"/>
    </xf>
    <xf numFmtId="164" fontId="2" fillId="0" borderId="4" xfId="0" applyNumberFormat="1" applyFont="1" applyBorder="1" applyAlignment="1">
      <alignment horizontal="left"/>
    </xf>
    <xf numFmtId="164" fontId="2" fillId="0" borderId="0" xfId="0" applyNumberFormat="1" applyFont="1" applyAlignment="1">
      <alignment horizontal="left"/>
    </xf>
    <xf numFmtId="164" fontId="2" fillId="0" borderId="4" xfId="0" applyNumberFormat="1" applyFont="1" applyFill="1" applyBorder="1" applyAlignment="1">
      <alignment horizontal="center"/>
    </xf>
    <xf numFmtId="164" fontId="1" fillId="0" borderId="4" xfId="0" applyNumberFormat="1" applyFont="1" applyFill="1" applyBorder="1" applyAlignment="1">
      <alignment horizontal="center"/>
    </xf>
    <xf numFmtId="164" fontId="1" fillId="0" borderId="2" xfId="0" applyNumberFormat="1" applyFont="1" applyFill="1" applyBorder="1" applyAlignment="1">
      <alignment horizontal="center"/>
    </xf>
    <xf numFmtId="164" fontId="1" fillId="0" borderId="23" xfId="0" applyNumberFormat="1" applyFont="1" applyFill="1" applyBorder="1" applyAlignment="1">
      <alignment horizontal="center"/>
    </xf>
    <xf numFmtId="164" fontId="0" fillId="0" borderId="4" xfId="0" applyNumberFormat="1" applyFill="1" applyBorder="1" applyAlignment="1">
      <alignment horizontal="center"/>
    </xf>
    <xf numFmtId="164" fontId="0" fillId="0" borderId="2" xfId="0" applyNumberFormat="1" applyFill="1" applyBorder="1" applyAlignment="1">
      <alignment horizontal="center"/>
    </xf>
    <xf numFmtId="164" fontId="0" fillId="0" borderId="23" xfId="0" applyNumberFormat="1" applyFill="1" applyBorder="1" applyAlignment="1">
      <alignment horizontal="center"/>
    </xf>
    <xf numFmtId="164" fontId="2" fillId="0" borderId="4" xfId="0" applyNumberFormat="1" applyFont="1" applyFill="1" applyBorder="1" applyAlignment="1">
      <alignment horizontal="left"/>
    </xf>
    <xf numFmtId="2" fontId="2" fillId="0" borderId="32" xfId="0" applyNumberFormat="1" applyFont="1" applyBorder="1" applyAlignment="1">
      <alignment horizontal="left"/>
    </xf>
    <xf numFmtId="164" fontId="4" fillId="0" borderId="10" xfId="0" applyNumberFormat="1" applyFont="1" applyBorder="1" applyAlignment="1">
      <alignment horizontal="right"/>
    </xf>
    <xf numFmtId="164" fontId="2" fillId="0" borderId="8" xfId="0" applyNumberFormat="1" applyFont="1" applyBorder="1" applyAlignment="1">
      <alignment horizontal="right"/>
    </xf>
    <xf numFmtId="164" fontId="0" fillId="0" borderId="8" xfId="0" applyNumberFormat="1" applyBorder="1" applyAlignment="1">
      <alignment horizontal="right"/>
    </xf>
    <xf numFmtId="164" fontId="2" fillId="0" borderId="3" xfId="0" applyNumberFormat="1" applyFont="1" applyBorder="1" applyAlignment="1">
      <alignment horizontal="left"/>
    </xf>
    <xf numFmtId="166" fontId="0" fillId="0" borderId="15" xfId="0" applyNumberFormat="1" applyFont="1" applyBorder="1"/>
    <xf numFmtId="164" fontId="2" fillId="0" borderId="0" xfId="0" applyNumberFormat="1" applyFont="1" applyAlignment="1"/>
    <xf numFmtId="164" fontId="2" fillId="0" borderId="0" xfId="0" applyNumberFormat="1" applyFont="1" applyAlignment="1">
      <alignment horizontal="right"/>
    </xf>
    <xf numFmtId="0" fontId="2" fillId="0" borderId="3" xfId="0" applyFont="1" applyBorder="1"/>
    <xf numFmtId="166" fontId="0" fillId="0" borderId="15" xfId="0" applyNumberFormat="1" applyFont="1" applyFill="1" applyBorder="1"/>
    <xf numFmtId="166" fontId="0" fillId="0" borderId="15" xfId="0" applyNumberFormat="1" applyFont="1" applyFill="1" applyBorder="1" applyAlignment="1">
      <alignment horizontal="center"/>
    </xf>
    <xf numFmtId="166" fontId="0" fillId="0" borderId="14" xfId="0" applyNumberFormat="1" applyFont="1" applyFill="1" applyBorder="1" applyAlignment="1">
      <alignment horizontal="center"/>
    </xf>
    <xf numFmtId="166" fontId="11" fillId="0" borderId="35" xfId="0" applyNumberFormat="1" applyFont="1" applyFill="1" applyBorder="1" applyAlignment="1" applyProtection="1">
      <alignment horizontal="right" wrapText="1"/>
    </xf>
    <xf numFmtId="164" fontId="2" fillId="0" borderId="0" xfId="0" applyNumberFormat="1" applyFont="1" applyAlignment="1">
      <alignment horizontal="left" wrapText="1"/>
    </xf>
    <xf numFmtId="0" fontId="1" fillId="0" borderId="27" xfId="0" applyFont="1" applyBorder="1" applyAlignment="1">
      <alignment horizontal="left" wrapText="1"/>
    </xf>
    <xf numFmtId="0" fontId="0" fillId="0" borderId="8" xfId="0" applyBorder="1" applyAlignment="1">
      <alignment horizontal="left" wrapText="1"/>
    </xf>
    <xf numFmtId="0" fontId="0" fillId="0" borderId="20" xfId="0" applyBorder="1" applyAlignment="1">
      <alignment horizontal="left" wrapText="1"/>
    </xf>
    <xf numFmtId="164" fontId="2" fillId="0" borderId="4" xfId="0" applyNumberFormat="1" applyFont="1" applyBorder="1" applyAlignment="1">
      <alignment horizontal="center"/>
    </xf>
    <xf numFmtId="164" fontId="0" fillId="0" borderId="0" xfId="0" applyNumberFormat="1" applyBorder="1" applyAlignment="1">
      <alignment horizontal="center"/>
    </xf>
    <xf numFmtId="164" fontId="0" fillId="0" borderId="16" xfId="0" applyNumberFormat="1" applyBorder="1" applyAlignment="1">
      <alignment horizontal="center"/>
    </xf>
    <xf numFmtId="0" fontId="5"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Border="1" applyAlignment="1">
      <alignment horizontal="left" wrapText="1"/>
    </xf>
    <xf numFmtId="0" fontId="3" fillId="0" borderId="8" xfId="0" applyFont="1" applyBorder="1" applyAlignment="1">
      <alignment horizontal="left" wrapText="1"/>
    </xf>
    <xf numFmtId="0" fontId="3" fillId="0" borderId="20" xfId="0" applyFont="1" applyBorder="1" applyAlignment="1">
      <alignment horizontal="left" wrapText="1"/>
    </xf>
    <xf numFmtId="164" fontId="0" fillId="0" borderId="3" xfId="0" applyNumberFormat="1" applyBorder="1" applyAlignment="1">
      <alignment horizontal="center" vertical="center" wrapText="1"/>
    </xf>
    <xf numFmtId="0" fontId="0" fillId="0" borderId="15" xfId="0" applyBorder="1"/>
    <xf numFmtId="0" fontId="0" fillId="0" borderId="19" xfId="0" applyBorder="1" applyAlignment="1">
      <alignment horizontal="center" vertical="center" wrapText="1"/>
    </xf>
    <xf numFmtId="0" fontId="2" fillId="0" borderId="30" xfId="0" applyFont="1" applyBorder="1" applyAlignment="1">
      <alignment horizontal="center" vertical="center" wrapText="1"/>
    </xf>
    <xf numFmtId="0" fontId="0" fillId="0" borderId="29" xfId="0" applyBorder="1" applyAlignment="1">
      <alignment horizontal="center" vertical="center" wrapText="1"/>
    </xf>
    <xf numFmtId="164" fontId="0" fillId="0" borderId="0" xfId="0" applyNumberFormat="1" applyAlignment="1"/>
    <xf numFmtId="0" fontId="2" fillId="0" borderId="0" xfId="0" applyFont="1" applyBorder="1" applyAlignment="1">
      <alignment horizontal="left" wrapText="1"/>
    </xf>
    <xf numFmtId="0" fontId="0" fillId="0" borderId="0" xfId="0" applyAlignment="1">
      <alignment horizontal="left" wrapText="1"/>
    </xf>
    <xf numFmtId="164" fontId="1" fillId="0" borderId="27" xfId="0" applyNumberFormat="1" applyFont="1" applyBorder="1" applyAlignment="1">
      <alignment horizontal="left" wrapText="1"/>
    </xf>
    <xf numFmtId="164" fontId="5" fillId="0" borderId="0" xfId="0" applyNumberFormat="1" applyFont="1" applyBorder="1" applyAlignment="1">
      <alignment horizontal="center"/>
    </xf>
    <xf numFmtId="164" fontId="5" fillId="0" borderId="16" xfId="0" applyNumberFormat="1" applyFont="1" applyBorder="1" applyAlignment="1">
      <alignment horizontal="center"/>
    </xf>
    <xf numFmtId="164" fontId="5" fillId="0" borderId="19"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164" fontId="5" fillId="0" borderId="22" xfId="0" applyNumberFormat="1" applyFont="1"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4" fillId="0" borderId="0" xfId="0" applyNumberFormat="1" applyFont="1" applyAlignment="1">
      <alignment horizontal="left" vertical="top" wrapText="1"/>
    </xf>
    <xf numFmtId="164" fontId="4" fillId="0" borderId="0" xfId="0" applyNumberFormat="1" applyFont="1" applyAlignment="1">
      <alignment horizontal="left"/>
    </xf>
    <xf numFmtId="0" fontId="0" fillId="0" borderId="8" xfId="0" applyBorder="1" applyAlignment="1">
      <alignment horizontal="left"/>
    </xf>
    <xf numFmtId="0" fontId="0" fillId="0" borderId="20" xfId="0" applyBorder="1" applyAlignment="1">
      <alignment horizontal="left"/>
    </xf>
    <xf numFmtId="164" fontId="5" fillId="0" borderId="28" xfId="0" applyNumberFormat="1" applyFont="1" applyBorder="1" applyAlignment="1">
      <alignment horizontal="center" vertical="center" wrapText="1"/>
    </xf>
    <xf numFmtId="164" fontId="5" fillId="0" borderId="16" xfId="0" applyNumberFormat="1" applyFont="1" applyBorder="1" applyAlignment="1">
      <alignment horizontal="center" vertical="center" wrapText="1"/>
    </xf>
    <xf numFmtId="164" fontId="5" fillId="0" borderId="29" xfId="0" applyNumberFormat="1" applyFont="1" applyBorder="1" applyAlignment="1">
      <alignment horizontal="center" vertical="center" wrapText="1"/>
    </xf>
    <xf numFmtId="164" fontId="5" fillId="0" borderId="4" xfId="0" applyNumberFormat="1" applyFont="1" applyBorder="1" applyAlignment="1">
      <alignment horizontal="center" wrapText="1"/>
    </xf>
    <xf numFmtId="0" fontId="0" fillId="0" borderId="0" xfId="0" applyBorder="1" applyAlignment="1">
      <alignment horizontal="center"/>
    </xf>
    <xf numFmtId="0" fontId="0" fillId="0" borderId="16" xfId="0" applyBorder="1" applyAlignment="1">
      <alignment horizontal="center"/>
    </xf>
    <xf numFmtId="0" fontId="3" fillId="0" borderId="27" xfId="0" applyFont="1" applyBorder="1" applyAlignment="1">
      <alignment horizontal="left" wrapText="1"/>
    </xf>
    <xf numFmtId="0" fontId="0" fillId="0" borderId="8" xfId="0" applyBorder="1" applyAlignment="1">
      <alignment wrapText="1"/>
    </xf>
    <xf numFmtId="0" fontId="0" fillId="0" borderId="20" xfId="0" applyBorder="1" applyAlignment="1">
      <alignment wrapText="1"/>
    </xf>
    <xf numFmtId="164" fontId="5" fillId="0" borderId="4" xfId="0" applyNumberFormat="1" applyFont="1" applyBorder="1" applyAlignment="1">
      <alignment horizontal="center"/>
    </xf>
    <xf numFmtId="0" fontId="2" fillId="0" borderId="19" xfId="0" applyFont="1" applyBorder="1" applyAlignment="1">
      <alignment horizontal="center" vertical="center" wrapText="1"/>
    </xf>
    <xf numFmtId="164" fontId="2" fillId="0" borderId="0" xfId="0" applyNumberFormat="1" applyFont="1" applyBorder="1" applyAlignment="1">
      <alignment horizontal="center"/>
    </xf>
    <xf numFmtId="0" fontId="0" fillId="0" borderId="6" xfId="0" applyFont="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cellXfs>
  <cellStyles count="1">
    <cellStyle name="Normal" xfId="0" builtinId="0"/>
  </cellStyles>
  <dxfs count="4">
    <dxf>
      <font>
        <b/>
        <i val="0"/>
      </font>
      <fill>
        <patternFill>
          <bgColor theme="5" tint="0.59996337778862885"/>
        </patternFill>
      </fill>
    </dxf>
    <dxf>
      <font>
        <b/>
        <i val="0"/>
      </font>
      <fill>
        <patternFill>
          <bgColor theme="5" tint="0.59996337778862885"/>
        </patternFill>
      </fill>
    </dxf>
    <dxf>
      <font>
        <b/>
        <i val="0"/>
      </font>
      <fill>
        <patternFill>
          <bgColor theme="5" tint="0.59996337778862885"/>
        </patternFill>
      </fill>
    </dxf>
    <dxf>
      <font>
        <b/>
        <i val="0"/>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A52" sqref="A52:F52"/>
    </sheetView>
  </sheetViews>
  <sheetFormatPr defaultRowHeight="13.2" x14ac:dyDescent="0.25"/>
  <cols>
    <col min="1" max="1" width="33" customWidth="1"/>
    <col min="2" max="2" width="12.109375" style="40" customWidth="1"/>
    <col min="3" max="5" width="11.33203125" style="2" customWidth="1"/>
    <col min="6" max="6" width="11.33203125" customWidth="1"/>
    <col min="7" max="7" width="10.5546875" customWidth="1"/>
  </cols>
  <sheetData>
    <row r="1" spans="1:8" ht="25.5" customHeight="1" x14ac:dyDescent="0.25">
      <c r="A1" s="210" t="s">
        <v>90</v>
      </c>
      <c r="B1" s="211"/>
      <c r="C1" s="211"/>
      <c r="D1" s="211"/>
      <c r="E1" s="211"/>
      <c r="F1" s="212"/>
    </row>
    <row r="2" spans="1:8" ht="8.1" customHeight="1" thickBot="1" x14ac:dyDescent="0.3">
      <c r="A2" s="115"/>
      <c r="B2" s="32"/>
      <c r="C2" s="96"/>
      <c r="D2" s="96"/>
      <c r="E2" s="96"/>
      <c r="F2" s="97"/>
    </row>
    <row r="3" spans="1:8" ht="6" customHeight="1" x14ac:dyDescent="0.25">
      <c r="A3" s="216" t="s">
        <v>3</v>
      </c>
      <c r="B3" s="39"/>
      <c r="C3" s="18"/>
      <c r="D3" s="18"/>
      <c r="E3" s="18"/>
      <c r="F3" s="58"/>
    </row>
    <row r="4" spans="1:8" x14ac:dyDescent="0.25">
      <c r="A4" s="217"/>
      <c r="B4" s="213" t="s">
        <v>70</v>
      </c>
      <c r="C4" s="214"/>
      <c r="D4" s="214"/>
      <c r="E4" s="214"/>
      <c r="F4" s="215"/>
    </row>
    <row r="5" spans="1:8" ht="6" customHeight="1" x14ac:dyDescent="0.25">
      <c r="A5" s="217"/>
      <c r="B5" s="13"/>
      <c r="C5" s="96"/>
      <c r="D5" s="96"/>
      <c r="E5" s="96"/>
      <c r="F5" s="59"/>
    </row>
    <row r="6" spans="1:8" ht="6" customHeight="1" x14ac:dyDescent="0.25">
      <c r="A6" s="217"/>
      <c r="B6" s="57"/>
      <c r="C6" s="38"/>
      <c r="D6" s="10"/>
      <c r="E6" s="9"/>
      <c r="F6" s="60"/>
    </row>
    <row r="7" spans="1:8" ht="26.25" customHeight="1" x14ac:dyDescent="0.25">
      <c r="A7" s="217"/>
      <c r="B7" s="107" t="s">
        <v>28</v>
      </c>
      <c r="C7" s="116" t="s">
        <v>57</v>
      </c>
      <c r="D7" s="34" t="s">
        <v>44</v>
      </c>
      <c r="E7" s="35" t="s">
        <v>45</v>
      </c>
      <c r="F7" s="67" t="s">
        <v>81</v>
      </c>
    </row>
    <row r="8" spans="1:8" ht="6" customHeight="1" x14ac:dyDescent="0.25">
      <c r="A8" s="218"/>
      <c r="B8" s="14"/>
      <c r="C8" s="47"/>
      <c r="D8" s="14"/>
      <c r="E8" s="15"/>
      <c r="F8" s="61"/>
      <c r="H8" s="1"/>
    </row>
    <row r="9" spans="1:8" ht="8.1" customHeight="1" x14ac:dyDescent="0.25">
      <c r="A9" s="117"/>
      <c r="B9" s="57"/>
      <c r="C9" s="103"/>
      <c r="D9" s="57"/>
      <c r="E9" s="29"/>
      <c r="F9" s="62"/>
      <c r="H9" s="1"/>
    </row>
    <row r="10" spans="1:8" s="6" customFormat="1" ht="13.5" customHeight="1" x14ac:dyDescent="0.25">
      <c r="A10" s="118" t="s">
        <v>6</v>
      </c>
      <c r="B10" s="106">
        <v>12.2972</v>
      </c>
      <c r="C10" s="105">
        <v>5.6555999999999997</v>
      </c>
      <c r="D10" s="106">
        <v>4.4987500000000002</v>
      </c>
      <c r="E10" s="104">
        <v>2.9227599999999998</v>
      </c>
      <c r="F10" s="119">
        <v>1.93862</v>
      </c>
      <c r="G10" s="51"/>
      <c r="H10" s="51"/>
    </row>
    <row r="11" spans="1:8" s="6" customFormat="1" ht="13.5" customHeight="1" x14ac:dyDescent="0.25">
      <c r="A11" s="118" t="s">
        <v>7</v>
      </c>
      <c r="B11" s="106">
        <v>11.885400000000001</v>
      </c>
      <c r="C11" s="105">
        <v>5.0537999999999998</v>
      </c>
      <c r="D11" s="106">
        <v>4.6299000000000001</v>
      </c>
      <c r="E11" s="104">
        <v>2.8420200000000002</v>
      </c>
      <c r="F11" s="119">
        <v>1.4734100000000001</v>
      </c>
      <c r="G11" s="51"/>
      <c r="H11" s="51"/>
    </row>
    <row r="12" spans="1:8" s="6" customFormat="1" ht="15.6" customHeight="1" x14ac:dyDescent="0.25">
      <c r="A12" s="110" t="s">
        <v>58</v>
      </c>
      <c r="B12" s="106">
        <v>12.041499999999999</v>
      </c>
      <c r="C12" s="105">
        <v>5.3128700000000002</v>
      </c>
      <c r="D12" s="106">
        <v>4.4758300000000002</v>
      </c>
      <c r="E12" s="104">
        <v>2.9625499999999998</v>
      </c>
      <c r="F12" s="119">
        <v>1.8607199999999999</v>
      </c>
      <c r="G12" s="51"/>
      <c r="H12" s="51"/>
    </row>
    <row r="13" spans="1:8" s="6" customFormat="1" ht="13.5" customHeight="1" x14ac:dyDescent="0.25">
      <c r="A13" s="118" t="s">
        <v>29</v>
      </c>
      <c r="B13" s="106">
        <v>12.7864</v>
      </c>
      <c r="C13" s="105">
        <v>5.7450999999999999</v>
      </c>
      <c r="D13" s="106">
        <v>4.6066799999999999</v>
      </c>
      <c r="E13" s="104">
        <v>2.9971399999999999</v>
      </c>
      <c r="F13" s="119">
        <v>2.0765400000000001</v>
      </c>
      <c r="G13" s="51"/>
      <c r="H13" s="51"/>
    </row>
    <row r="14" spans="1:8" s="6" customFormat="1" ht="15" customHeight="1" x14ac:dyDescent="0.25">
      <c r="A14" s="110" t="s">
        <v>59</v>
      </c>
      <c r="B14" s="106">
        <v>12.3969</v>
      </c>
      <c r="C14" s="105">
        <v>6.2670500000000002</v>
      </c>
      <c r="D14" s="106">
        <v>4.4037699999999997</v>
      </c>
      <c r="E14" s="104">
        <v>2.8170999999999999</v>
      </c>
      <c r="F14" s="119">
        <v>2.0728800000000001</v>
      </c>
      <c r="G14" s="51"/>
      <c r="H14" s="51"/>
    </row>
    <row r="15" spans="1:8" ht="13.5" customHeight="1" x14ac:dyDescent="0.25">
      <c r="A15" s="115"/>
      <c r="B15" s="56"/>
      <c r="C15" s="102"/>
      <c r="D15" s="56"/>
      <c r="E15" s="55"/>
      <c r="F15" s="120"/>
      <c r="H15" s="51"/>
    </row>
    <row r="16" spans="1:8" s="6" customFormat="1" ht="13.5" customHeight="1" x14ac:dyDescent="0.25">
      <c r="A16" s="118" t="s">
        <v>8</v>
      </c>
      <c r="B16" s="106">
        <v>12.474600000000001</v>
      </c>
      <c r="C16" s="105">
        <v>5.8649399999999998</v>
      </c>
      <c r="D16" s="106">
        <v>4.71835</v>
      </c>
      <c r="E16" s="104">
        <v>2.9210400000000001</v>
      </c>
      <c r="F16" s="119">
        <v>1.92659</v>
      </c>
      <c r="H16" s="51"/>
    </row>
    <row r="17" spans="1:8" ht="13.5" customHeight="1" x14ac:dyDescent="0.25">
      <c r="A17" s="118" t="s">
        <v>7</v>
      </c>
      <c r="B17" s="106">
        <v>13.3421</v>
      </c>
      <c r="C17" s="105">
        <v>6.0106299999999999</v>
      </c>
      <c r="D17" s="106">
        <v>5.4585699999999999</v>
      </c>
      <c r="E17" s="104">
        <v>3.0938699999999999</v>
      </c>
      <c r="F17" s="119">
        <v>1.5946499999999999</v>
      </c>
      <c r="H17" s="51"/>
    </row>
    <row r="18" spans="1:8" ht="15.6" customHeight="1" x14ac:dyDescent="0.25">
      <c r="A18" s="110" t="s">
        <v>58</v>
      </c>
      <c r="B18" s="106">
        <v>12.5754</v>
      </c>
      <c r="C18" s="105">
        <v>5.7727700000000004</v>
      </c>
      <c r="D18" s="106">
        <v>4.8475900000000003</v>
      </c>
      <c r="E18" s="104">
        <v>2.9282699999999999</v>
      </c>
      <c r="F18" s="119">
        <v>1.88754</v>
      </c>
      <c r="H18" s="51"/>
    </row>
    <row r="19" spans="1:8" ht="13.5" customHeight="1" x14ac:dyDescent="0.25">
      <c r="A19" s="118" t="s">
        <v>29</v>
      </c>
      <c r="B19" s="106">
        <v>12.973100000000001</v>
      </c>
      <c r="C19" s="105">
        <v>5.9557799999999999</v>
      </c>
      <c r="D19" s="106">
        <v>4.71</v>
      </c>
      <c r="E19" s="104">
        <v>2.9375800000000001</v>
      </c>
      <c r="F19" s="119">
        <v>2.0371100000000002</v>
      </c>
      <c r="H19" s="51"/>
    </row>
    <row r="20" spans="1:8" ht="15" customHeight="1" x14ac:dyDescent="0.25">
      <c r="A20" s="110" t="s">
        <v>59</v>
      </c>
      <c r="B20" s="106">
        <v>11.6271</v>
      </c>
      <c r="C20" s="105">
        <v>5.9050700000000003</v>
      </c>
      <c r="D20" s="106">
        <v>4.2651399999999997</v>
      </c>
      <c r="E20" s="104">
        <v>2.8395100000000002</v>
      </c>
      <c r="F20" s="119">
        <v>2.0135800000000001</v>
      </c>
      <c r="H20" s="51"/>
    </row>
    <row r="21" spans="1:8" x14ac:dyDescent="0.25">
      <c r="A21" s="112"/>
      <c r="B21" s="88"/>
      <c r="C21" s="90"/>
      <c r="D21" s="88"/>
      <c r="E21" s="95"/>
      <c r="F21" s="121"/>
      <c r="H21" s="51"/>
    </row>
    <row r="22" spans="1:8" s="6" customFormat="1" ht="13.5" customHeight="1" x14ac:dyDescent="0.25">
      <c r="A22" s="118" t="s">
        <v>9</v>
      </c>
      <c r="B22" s="106">
        <v>12.115600000000001</v>
      </c>
      <c r="C22" s="105">
        <v>5.4373399999999998</v>
      </c>
      <c r="D22" s="106">
        <v>4.2715899999999998</v>
      </c>
      <c r="E22" s="104">
        <v>2.9245399999999999</v>
      </c>
      <c r="F22" s="119">
        <v>1.9509300000000001</v>
      </c>
      <c r="H22" s="51"/>
    </row>
    <row r="23" spans="1:8" ht="13.5" customHeight="1" x14ac:dyDescent="0.25">
      <c r="A23" s="118" t="s">
        <v>7</v>
      </c>
      <c r="B23" s="106">
        <v>9.9011999999999993</v>
      </c>
      <c r="C23" s="105">
        <v>3.7745000000000002</v>
      </c>
      <c r="D23" s="106">
        <v>3.53538</v>
      </c>
      <c r="E23" s="104">
        <v>2.50936</v>
      </c>
      <c r="F23" s="119">
        <v>1.3117099999999999</v>
      </c>
      <c r="H23" s="51"/>
    </row>
    <row r="24" spans="1:8" ht="15" customHeight="1" x14ac:dyDescent="0.25">
      <c r="A24" s="110" t="s">
        <v>58</v>
      </c>
      <c r="B24" s="106">
        <v>11.4086</v>
      </c>
      <c r="C24" s="105">
        <v>4.7596499999999997</v>
      </c>
      <c r="D24" s="106">
        <v>4.0462300000000004</v>
      </c>
      <c r="E24" s="104">
        <v>3.0021599999999999</v>
      </c>
      <c r="F24" s="119">
        <v>1.83012</v>
      </c>
      <c r="H24" s="51"/>
    </row>
    <row r="25" spans="1:8" ht="13.5" customHeight="1" x14ac:dyDescent="0.25">
      <c r="A25" s="118" t="s">
        <v>29</v>
      </c>
      <c r="B25" s="106">
        <v>12.642799999999999</v>
      </c>
      <c r="C25" s="105">
        <v>5.5735000000000001</v>
      </c>
      <c r="D25" s="106">
        <v>4.5190200000000003</v>
      </c>
      <c r="E25" s="104">
        <v>3.04766</v>
      </c>
      <c r="F25" s="119">
        <v>2.10907</v>
      </c>
      <c r="H25" s="51"/>
    </row>
    <row r="26" spans="1:8" ht="15.6" customHeight="1" x14ac:dyDescent="0.25">
      <c r="A26" s="110" t="s">
        <v>59</v>
      </c>
      <c r="B26" s="106">
        <v>13.134499999999999</v>
      </c>
      <c r="C26" s="105">
        <v>6.6156899999999998</v>
      </c>
      <c r="D26" s="106">
        <v>4.5377900000000002</v>
      </c>
      <c r="E26" s="104">
        <v>2.7954300000000001</v>
      </c>
      <c r="F26" s="119">
        <v>2.1300699999999999</v>
      </c>
      <c r="H26" s="51"/>
    </row>
    <row r="27" spans="1:8" x14ac:dyDescent="0.25">
      <c r="A27" s="112"/>
      <c r="B27" s="88"/>
      <c r="C27" s="90"/>
      <c r="D27" s="88"/>
      <c r="E27" s="95"/>
      <c r="F27" s="121"/>
      <c r="H27" s="51"/>
    </row>
    <row r="28" spans="1:8" s="6" customFormat="1" ht="13.5" customHeight="1" x14ac:dyDescent="0.25">
      <c r="A28" s="122" t="s">
        <v>14</v>
      </c>
      <c r="B28" s="106">
        <v>12.405099999999999</v>
      </c>
      <c r="C28" s="105">
        <v>5.8773200000000001</v>
      </c>
      <c r="D28" s="106">
        <v>4.47966</v>
      </c>
      <c r="E28" s="104">
        <v>2.8737499999999998</v>
      </c>
      <c r="F28" s="119">
        <v>1.9419</v>
      </c>
      <c r="H28" s="51"/>
    </row>
    <row r="29" spans="1:8" ht="13.5" customHeight="1" x14ac:dyDescent="0.25">
      <c r="A29" s="118" t="s">
        <v>7</v>
      </c>
      <c r="B29" s="106">
        <v>12.5831</v>
      </c>
      <c r="C29" s="105">
        <v>5.5554199999999998</v>
      </c>
      <c r="D29" s="106">
        <v>5.0025399999999998</v>
      </c>
      <c r="E29" s="104">
        <v>2.9784700000000002</v>
      </c>
      <c r="F29" s="119">
        <v>1.5213399999999999</v>
      </c>
      <c r="H29" s="51"/>
    </row>
    <row r="30" spans="1:8" ht="15" customHeight="1" x14ac:dyDescent="0.25">
      <c r="A30" s="110" t="s">
        <v>58</v>
      </c>
      <c r="B30" s="106">
        <v>12.1989</v>
      </c>
      <c r="C30" s="105">
        <v>5.54331</v>
      </c>
      <c r="D30" s="106">
        <v>4.4539200000000001</v>
      </c>
      <c r="E30" s="104">
        <v>2.9106700000000001</v>
      </c>
      <c r="F30" s="119">
        <v>1.84758</v>
      </c>
      <c r="H30" s="51"/>
    </row>
    <row r="31" spans="1:8" ht="13.5" customHeight="1" x14ac:dyDescent="0.25">
      <c r="A31" s="118" t="s">
        <v>29</v>
      </c>
      <c r="B31" s="106">
        <v>12.7971</v>
      </c>
      <c r="C31" s="105">
        <v>5.8873600000000001</v>
      </c>
      <c r="D31" s="106">
        <v>4.5464399999999996</v>
      </c>
      <c r="E31" s="104">
        <v>2.9059699999999999</v>
      </c>
      <c r="F31" s="119">
        <v>2.07951</v>
      </c>
      <c r="H31" s="51"/>
    </row>
    <row r="32" spans="1:8" ht="15" customHeight="1" x14ac:dyDescent="0.25">
      <c r="A32" s="110" t="s">
        <v>59</v>
      </c>
      <c r="B32" s="106">
        <v>12.3476</v>
      </c>
      <c r="C32" s="105">
        <v>6.36395</v>
      </c>
      <c r="D32" s="106">
        <v>4.3578599999999996</v>
      </c>
      <c r="E32" s="104">
        <v>2.7771400000000002</v>
      </c>
      <c r="F32" s="119">
        <v>2.04982</v>
      </c>
      <c r="H32" s="51"/>
    </row>
    <row r="33" spans="1:8" x14ac:dyDescent="0.25">
      <c r="A33" s="123"/>
      <c r="B33" s="88"/>
      <c r="C33" s="90"/>
      <c r="D33" s="88"/>
      <c r="E33" s="95"/>
      <c r="F33" s="121"/>
      <c r="H33" s="51"/>
    </row>
    <row r="34" spans="1:8" s="6" customFormat="1" ht="13.5" customHeight="1" x14ac:dyDescent="0.25">
      <c r="A34" s="122" t="s">
        <v>17</v>
      </c>
      <c r="B34" s="106">
        <v>11.786199999999999</v>
      </c>
      <c r="C34" s="105">
        <v>4.7525899999999996</v>
      </c>
      <c r="D34" s="106">
        <v>4.6053300000000004</v>
      </c>
      <c r="E34" s="104">
        <v>3.1413600000000002</v>
      </c>
      <c r="F34" s="119">
        <v>1.9342299999999999</v>
      </c>
      <c r="H34" s="51"/>
    </row>
    <row r="35" spans="1:8" ht="13.5" customHeight="1" x14ac:dyDescent="0.25">
      <c r="A35" s="118" t="s">
        <v>7</v>
      </c>
      <c r="B35" s="106">
        <v>10.3248</v>
      </c>
      <c r="C35" s="105">
        <v>3.85406</v>
      </c>
      <c r="D35" s="106">
        <v>4.0307000000000004</v>
      </c>
      <c r="E35" s="104">
        <v>2.5358000000000001</v>
      </c>
      <c r="F35" s="119">
        <v>1.33988</v>
      </c>
      <c r="H35" s="51"/>
    </row>
    <row r="36" spans="1:8" ht="15" customHeight="1" x14ac:dyDescent="0.25">
      <c r="A36" s="110" t="s">
        <v>58</v>
      </c>
      <c r="B36" s="106">
        <v>11.4117</v>
      </c>
      <c r="C36" s="105">
        <v>4.5234500000000004</v>
      </c>
      <c r="D36" s="106">
        <v>4.6076199999999998</v>
      </c>
      <c r="E36" s="104">
        <v>3.1204499999999999</v>
      </c>
      <c r="F36" s="119">
        <v>1.8662099999999999</v>
      </c>
      <c r="H36" s="51"/>
    </row>
    <row r="37" spans="1:8" ht="13.5" customHeight="1" x14ac:dyDescent="0.25">
      <c r="A37" s="118" t="s">
        <v>29</v>
      </c>
      <c r="B37" s="106">
        <v>12.5182</v>
      </c>
      <c r="C37" s="105">
        <v>5.03599</v>
      </c>
      <c r="D37" s="106">
        <v>4.8192399999999997</v>
      </c>
      <c r="E37" s="104">
        <v>3.42801</v>
      </c>
      <c r="F37" s="119">
        <v>2.0601799999999999</v>
      </c>
      <c r="H37" s="51"/>
    </row>
    <row r="38" spans="1:8" ht="15.6" customHeight="1" x14ac:dyDescent="0.25">
      <c r="A38" s="110" t="s">
        <v>59</v>
      </c>
      <c r="B38" s="106">
        <v>12.8269</v>
      </c>
      <c r="C38" s="105">
        <v>5.6461100000000002</v>
      </c>
      <c r="D38" s="106">
        <v>4.6675300000000002</v>
      </c>
      <c r="E38" s="104">
        <v>3.1909800000000001</v>
      </c>
      <c r="F38" s="119">
        <v>2.3625500000000001</v>
      </c>
      <c r="H38" s="51"/>
    </row>
    <row r="39" spans="1:8" x14ac:dyDescent="0.25">
      <c r="A39" s="112"/>
      <c r="B39" s="88"/>
      <c r="C39" s="90"/>
      <c r="D39" s="88"/>
      <c r="E39" s="95"/>
      <c r="F39" s="121"/>
      <c r="H39" s="51"/>
    </row>
    <row r="40" spans="1:8" s="6" customFormat="1" ht="13.5" customHeight="1" x14ac:dyDescent="0.25">
      <c r="A40" s="122" t="s">
        <v>26</v>
      </c>
      <c r="B40" s="106">
        <v>12.0557</v>
      </c>
      <c r="C40" s="105">
        <v>5.0788200000000003</v>
      </c>
      <c r="D40" s="106">
        <v>4.3171499999999998</v>
      </c>
      <c r="E40" s="104">
        <v>2.9965099999999998</v>
      </c>
      <c r="F40" s="119">
        <v>1.91669</v>
      </c>
      <c r="H40" s="51"/>
    </row>
    <row r="41" spans="1:8" ht="13.5" customHeight="1" x14ac:dyDescent="0.25">
      <c r="A41" s="118" t="s">
        <v>7</v>
      </c>
      <c r="B41" s="106">
        <v>11.418699999999999</v>
      </c>
      <c r="C41" s="105">
        <v>4.4647699999999997</v>
      </c>
      <c r="D41" s="106">
        <v>4.1367799999999999</v>
      </c>
      <c r="E41" s="104">
        <v>2.8313100000000002</v>
      </c>
      <c r="F41" s="119">
        <v>1.5978000000000001</v>
      </c>
      <c r="H41" s="1"/>
    </row>
    <row r="42" spans="1:8" ht="15" customHeight="1" x14ac:dyDescent="0.25">
      <c r="A42" s="110" t="s">
        <v>58</v>
      </c>
      <c r="B42" s="106">
        <v>11.7393</v>
      </c>
      <c r="C42" s="105">
        <v>5.0682900000000002</v>
      </c>
      <c r="D42" s="106">
        <v>4.2115999999999998</v>
      </c>
      <c r="E42" s="104">
        <v>3.0135000000000001</v>
      </c>
      <c r="F42" s="119">
        <v>1.9069400000000001</v>
      </c>
      <c r="H42" s="1"/>
    </row>
    <row r="43" spans="1:8" ht="13.5" customHeight="1" x14ac:dyDescent="0.25">
      <c r="A43" s="118" t="s">
        <v>29</v>
      </c>
      <c r="B43" s="106">
        <v>13.2888</v>
      </c>
      <c r="C43" s="105">
        <v>5.4329499999999999</v>
      </c>
      <c r="D43" s="106">
        <v>4.52196</v>
      </c>
      <c r="E43" s="104">
        <v>3.16492</v>
      </c>
      <c r="F43" s="119">
        <v>2.1418400000000002</v>
      </c>
    </row>
    <row r="44" spans="1:8" ht="15.6" customHeight="1" x14ac:dyDescent="0.25">
      <c r="A44" s="110" t="s">
        <v>59</v>
      </c>
      <c r="B44" s="106">
        <v>11.71</v>
      </c>
      <c r="C44" s="105">
        <v>5.3160699999999999</v>
      </c>
      <c r="D44" s="106">
        <v>4.4591399999999997</v>
      </c>
      <c r="E44" s="104">
        <v>2.8154499999999998</v>
      </c>
      <c r="F44" s="119">
        <v>1.9152899999999999</v>
      </c>
      <c r="G44" s="87"/>
    </row>
    <row r="45" spans="1:8" ht="8.1" customHeight="1" thickBot="1" x14ac:dyDescent="0.3">
      <c r="A45" s="63"/>
      <c r="B45" s="124"/>
      <c r="C45" s="28"/>
      <c r="D45" s="33"/>
      <c r="E45" s="82"/>
      <c r="F45" s="64"/>
    </row>
    <row r="46" spans="1:8" ht="8.1" customHeight="1" x14ac:dyDescent="0.25">
      <c r="A46" s="1"/>
      <c r="B46" s="32"/>
      <c r="C46" s="17"/>
      <c r="D46" s="17"/>
      <c r="E46" s="17"/>
      <c r="F46" s="17"/>
    </row>
    <row r="47" spans="1:8" ht="40.799999999999997" customHeight="1" x14ac:dyDescent="0.25">
      <c r="A47" s="219" t="s">
        <v>91</v>
      </c>
      <c r="B47" s="219"/>
      <c r="C47" s="219"/>
      <c r="D47" s="219"/>
      <c r="E47" s="219"/>
      <c r="F47" s="219"/>
      <c r="G47" s="99"/>
    </row>
    <row r="48" spans="1:8" ht="12.75" customHeight="1" x14ac:dyDescent="0.25">
      <c r="A48" s="219" t="s">
        <v>60</v>
      </c>
      <c r="B48" s="219"/>
      <c r="C48" s="219"/>
      <c r="D48" s="219"/>
      <c r="E48" s="219"/>
      <c r="F48" s="219"/>
      <c r="G48" s="142"/>
    </row>
    <row r="49" spans="1:9" s="83" customFormat="1" ht="12.75" customHeight="1" x14ac:dyDescent="0.25">
      <c r="A49" s="219" t="s">
        <v>71</v>
      </c>
      <c r="B49" s="219"/>
      <c r="C49" s="219"/>
      <c r="D49" s="219"/>
      <c r="E49" s="219"/>
      <c r="F49" s="219"/>
      <c r="G49" s="142"/>
    </row>
    <row r="50" spans="1:9" s="83" customFormat="1" ht="12.75" customHeight="1" x14ac:dyDescent="0.25">
      <c r="A50" s="219" t="s">
        <v>66</v>
      </c>
      <c r="B50" s="219"/>
      <c r="C50" s="219"/>
      <c r="D50" s="219"/>
      <c r="E50" s="219"/>
      <c r="F50" s="219"/>
      <c r="G50" s="142"/>
      <c r="I50" s="85"/>
    </row>
    <row r="51" spans="1:9" ht="12.75" customHeight="1" x14ac:dyDescent="0.25">
      <c r="A51" s="219" t="s">
        <v>67</v>
      </c>
      <c r="B51" s="219"/>
      <c r="C51" s="219"/>
      <c r="D51" s="219"/>
      <c r="E51" s="219"/>
      <c r="F51" s="219"/>
      <c r="G51" s="142"/>
      <c r="I51" s="84"/>
    </row>
    <row r="52" spans="1:9" ht="76.5" customHeight="1" x14ac:dyDescent="0.25">
      <c r="A52" s="209" t="s">
        <v>92</v>
      </c>
      <c r="B52" s="209"/>
      <c r="C52" s="209"/>
      <c r="D52" s="209"/>
      <c r="E52" s="209"/>
      <c r="F52" s="209"/>
      <c r="G52" s="99"/>
    </row>
    <row r="53" spans="1:9" x14ac:dyDescent="0.25">
      <c r="A53" s="12"/>
    </row>
    <row r="54" spans="1:9" ht="66.75" customHeight="1" x14ac:dyDescent="0.25">
      <c r="A54" s="30"/>
    </row>
    <row r="55" spans="1:9" x14ac:dyDescent="0.25">
      <c r="A55" s="12"/>
    </row>
    <row r="57" spans="1:9" x14ac:dyDescent="0.25">
      <c r="A57" s="16"/>
    </row>
    <row r="58" spans="1:9" x14ac:dyDescent="0.25">
      <c r="A58" s="3"/>
    </row>
    <row r="59" spans="1:9" x14ac:dyDescent="0.25">
      <c r="A59" s="3"/>
    </row>
    <row r="60" spans="1:9" x14ac:dyDescent="0.25">
      <c r="A60" s="2"/>
    </row>
    <row r="61" spans="1:9" x14ac:dyDescent="0.25">
      <c r="A61" s="2"/>
    </row>
  </sheetData>
  <mergeCells count="9">
    <mergeCell ref="A52:F52"/>
    <mergeCell ref="A1:F1"/>
    <mergeCell ref="B4:F4"/>
    <mergeCell ref="A3:A8"/>
    <mergeCell ref="A47:F47"/>
    <mergeCell ref="A48:F48"/>
    <mergeCell ref="A49:F49"/>
    <mergeCell ref="A50:F50"/>
    <mergeCell ref="A51:F51"/>
  </mergeCells>
  <phoneticPr fontId="0" type="noConversion"/>
  <printOptions horizontalCentered="1"/>
  <pageMargins left="0.25" right="0.25" top="0.5" bottom="0.5" header="0.5" footer="0.5"/>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zoomScaleNormal="100" workbookViewId="0">
      <selection activeCell="J6" sqref="J6"/>
    </sheetView>
  </sheetViews>
  <sheetFormatPr defaultRowHeight="13.2" x14ac:dyDescent="0.25"/>
  <cols>
    <col min="1" max="1" width="24.6640625" customWidth="1"/>
    <col min="2" max="2" width="12.6640625" style="22" customWidth="1"/>
    <col min="3" max="3" width="11.6640625" style="22" customWidth="1"/>
    <col min="4" max="4" width="12.6640625" style="22" customWidth="1"/>
    <col min="5" max="6" width="13.6640625" style="22" customWidth="1"/>
    <col min="7" max="7" width="11.33203125" style="40" customWidth="1"/>
    <col min="8" max="8" width="6.109375" customWidth="1"/>
    <col min="9" max="9" width="9.33203125" customWidth="1"/>
  </cols>
  <sheetData>
    <row r="1" spans="1:16" ht="25.5" customHeight="1" x14ac:dyDescent="0.25">
      <c r="A1" s="210" t="s">
        <v>94</v>
      </c>
      <c r="B1" s="220"/>
      <c r="C1" s="220"/>
      <c r="D1" s="220"/>
      <c r="E1" s="220"/>
      <c r="F1" s="220"/>
      <c r="G1" s="221"/>
    </row>
    <row r="2" spans="1:16" ht="8.1" customHeight="1" thickBot="1" x14ac:dyDescent="0.3">
      <c r="A2" s="78"/>
      <c r="B2" s="28"/>
      <c r="C2" s="28"/>
      <c r="D2" s="28"/>
      <c r="E2" s="28"/>
      <c r="F2" s="28"/>
      <c r="G2" s="108"/>
    </row>
    <row r="3" spans="1:16" ht="27.75" customHeight="1" x14ac:dyDescent="0.25">
      <c r="A3" s="224" t="s">
        <v>13</v>
      </c>
      <c r="B3" s="222" t="s">
        <v>25</v>
      </c>
      <c r="C3" s="223"/>
      <c r="D3" s="223"/>
      <c r="E3" s="223"/>
      <c r="F3" s="223"/>
      <c r="G3" s="225" t="s">
        <v>72</v>
      </c>
    </row>
    <row r="4" spans="1:16" ht="41.55" customHeight="1" x14ac:dyDescent="0.25">
      <c r="A4" s="218"/>
      <c r="B4" s="77" t="s">
        <v>12</v>
      </c>
      <c r="C4" s="77" t="s">
        <v>19</v>
      </c>
      <c r="D4" s="77" t="s">
        <v>20</v>
      </c>
      <c r="E4" s="77" t="s">
        <v>21</v>
      </c>
      <c r="F4" s="77" t="s">
        <v>22</v>
      </c>
      <c r="G4" s="226"/>
      <c r="I4" s="36"/>
    </row>
    <row r="5" spans="1:16" ht="8.1" customHeight="1" x14ac:dyDescent="0.25">
      <c r="A5" s="109"/>
      <c r="B5" s="5"/>
      <c r="C5" s="10"/>
      <c r="D5" s="5"/>
      <c r="E5" s="5"/>
      <c r="F5" s="5"/>
      <c r="G5" s="79"/>
      <c r="H5" s="27"/>
      <c r="I5" s="31"/>
    </row>
    <row r="6" spans="1:16" ht="15.6" x14ac:dyDescent="0.25">
      <c r="A6" s="110" t="s">
        <v>49</v>
      </c>
      <c r="B6" s="106">
        <v>70.055599999999998</v>
      </c>
      <c r="C6" s="105">
        <v>83.45</v>
      </c>
      <c r="D6" s="106">
        <v>93.003699999999995</v>
      </c>
      <c r="E6" s="106">
        <v>96.386300000000006</v>
      </c>
      <c r="F6" s="106">
        <v>97.514099999999999</v>
      </c>
      <c r="G6" s="111">
        <v>0.99670000000000003</v>
      </c>
      <c r="I6" s="31"/>
    </row>
    <row r="7" spans="1:16" x14ac:dyDescent="0.25">
      <c r="A7" s="112"/>
      <c r="B7" s="88"/>
      <c r="C7" s="90"/>
      <c r="D7" s="88"/>
      <c r="E7" s="88"/>
      <c r="F7" s="88"/>
      <c r="G7" s="89"/>
    </row>
    <row r="8" spans="1:16" x14ac:dyDescent="0.25">
      <c r="A8" s="113" t="s">
        <v>32</v>
      </c>
      <c r="B8" s="106">
        <v>70.424400000000006</v>
      </c>
      <c r="C8" s="105">
        <v>83.677800000000005</v>
      </c>
      <c r="D8" s="106">
        <v>92.728300000000004</v>
      </c>
      <c r="E8" s="106">
        <v>96.228999999999999</v>
      </c>
      <c r="F8" s="106">
        <v>97.357900000000001</v>
      </c>
      <c r="G8" s="111">
        <v>1.0954999999999999</v>
      </c>
    </row>
    <row r="9" spans="1:16" x14ac:dyDescent="0.25">
      <c r="A9" s="113" t="s">
        <v>33</v>
      </c>
      <c r="B9" s="106">
        <v>69.643100000000004</v>
      </c>
      <c r="C9" s="105">
        <v>83.195099999999996</v>
      </c>
      <c r="D9" s="106">
        <v>93.311599999999999</v>
      </c>
      <c r="E9" s="106">
        <v>96.562299999999993</v>
      </c>
      <c r="F9" s="106">
        <v>97.688800000000001</v>
      </c>
      <c r="G9" s="111">
        <v>0.8861</v>
      </c>
      <c r="I9" s="27"/>
    </row>
    <row r="10" spans="1:16" x14ac:dyDescent="0.25">
      <c r="A10" s="112"/>
      <c r="B10" s="91"/>
      <c r="C10" s="92"/>
      <c r="D10" s="91"/>
      <c r="E10" s="91"/>
      <c r="F10" s="91"/>
      <c r="G10" s="114"/>
      <c r="I10" s="51"/>
      <c r="J10" s="51"/>
      <c r="K10" s="51"/>
      <c r="L10" s="51"/>
      <c r="M10" s="51"/>
      <c r="N10" s="51"/>
      <c r="O10" s="51"/>
      <c r="P10" s="51"/>
    </row>
    <row r="11" spans="1:16" x14ac:dyDescent="0.25">
      <c r="A11" s="113" t="s">
        <v>34</v>
      </c>
      <c r="B11" s="106">
        <v>69.752300000000005</v>
      </c>
      <c r="C11" s="105">
        <v>83.289400000000001</v>
      </c>
      <c r="D11" s="106">
        <v>92.903899999999993</v>
      </c>
      <c r="E11" s="106">
        <v>96.268199999999993</v>
      </c>
      <c r="F11" s="106">
        <v>97.412199999999999</v>
      </c>
      <c r="G11" s="111">
        <v>1.0464</v>
      </c>
      <c r="I11" s="51"/>
      <c r="J11" s="51"/>
      <c r="K11" s="51"/>
      <c r="L11" s="51"/>
      <c r="M11" s="51"/>
      <c r="N11" s="51"/>
      <c r="O11" s="51"/>
      <c r="P11" s="51"/>
    </row>
    <row r="12" spans="1:16" x14ac:dyDescent="0.25">
      <c r="A12" s="113" t="s">
        <v>35</v>
      </c>
      <c r="B12" s="106">
        <v>72.215599999999995</v>
      </c>
      <c r="C12" s="105">
        <v>85.176400000000001</v>
      </c>
      <c r="D12" s="106">
        <v>93.969099999999997</v>
      </c>
      <c r="E12" s="106">
        <v>97.024100000000004</v>
      </c>
      <c r="F12" s="106">
        <v>97.984899999999996</v>
      </c>
      <c r="G12" s="111">
        <v>0.76300000000000001</v>
      </c>
      <c r="I12" s="51"/>
      <c r="J12" s="51"/>
      <c r="K12" s="51"/>
      <c r="L12" s="51"/>
      <c r="M12" s="51"/>
      <c r="N12" s="51"/>
      <c r="O12" s="51"/>
      <c r="P12" s="51"/>
    </row>
    <row r="13" spans="1:16" x14ac:dyDescent="0.25">
      <c r="A13" s="113" t="s">
        <v>36</v>
      </c>
      <c r="B13" s="106">
        <v>69.884399999999999</v>
      </c>
      <c r="C13" s="105">
        <v>82.644800000000004</v>
      </c>
      <c r="D13" s="106">
        <v>92.503600000000006</v>
      </c>
      <c r="E13" s="106">
        <v>96.448400000000007</v>
      </c>
      <c r="F13" s="106">
        <v>97.565700000000007</v>
      </c>
      <c r="G13" s="111">
        <v>0.94599999999999995</v>
      </c>
      <c r="I13" s="51"/>
      <c r="J13" s="51"/>
      <c r="K13" s="51"/>
      <c r="L13" s="51"/>
      <c r="M13" s="51"/>
      <c r="N13" s="51"/>
      <c r="O13" s="51"/>
      <c r="P13" s="51"/>
    </row>
    <row r="14" spans="1:16" x14ac:dyDescent="0.25">
      <c r="A14" s="112"/>
      <c r="B14" s="91"/>
      <c r="C14" s="92"/>
      <c r="D14" s="91"/>
      <c r="E14" s="91"/>
      <c r="F14" s="91"/>
      <c r="G14" s="89"/>
      <c r="I14" s="51"/>
      <c r="J14" s="51"/>
      <c r="K14" s="51"/>
      <c r="L14" s="51"/>
      <c r="M14" s="51"/>
      <c r="N14" s="51"/>
      <c r="O14" s="51"/>
      <c r="P14" s="51"/>
    </row>
    <row r="15" spans="1:16" x14ac:dyDescent="0.25">
      <c r="A15" s="110" t="s">
        <v>50</v>
      </c>
      <c r="B15" s="106">
        <v>53.028700000000001</v>
      </c>
      <c r="C15" s="105">
        <v>69.636300000000006</v>
      </c>
      <c r="D15" s="106">
        <v>85.362499999999997</v>
      </c>
      <c r="E15" s="106">
        <v>92.076700000000002</v>
      </c>
      <c r="F15" s="106">
        <v>94.458600000000004</v>
      </c>
      <c r="G15" s="111">
        <v>3.3626999999999998</v>
      </c>
      <c r="I15" s="51"/>
      <c r="J15" s="51"/>
      <c r="K15" s="51"/>
      <c r="L15" s="51"/>
      <c r="M15" s="51"/>
      <c r="N15" s="51"/>
      <c r="O15" s="51"/>
      <c r="P15" s="51"/>
    </row>
    <row r="16" spans="1:16" x14ac:dyDescent="0.25">
      <c r="A16" s="112"/>
      <c r="B16" s="88"/>
      <c r="C16" s="90"/>
      <c r="D16" s="88"/>
      <c r="E16" s="88"/>
      <c r="F16" s="88"/>
      <c r="G16" s="89"/>
      <c r="I16" s="51"/>
      <c r="J16" s="51"/>
      <c r="K16" s="51"/>
      <c r="L16" s="51"/>
      <c r="M16" s="51"/>
      <c r="N16" s="51"/>
    </row>
    <row r="17" spans="1:14" x14ac:dyDescent="0.25">
      <c r="A17" s="113" t="s">
        <v>32</v>
      </c>
      <c r="B17" s="106">
        <v>52.759500000000003</v>
      </c>
      <c r="C17" s="105">
        <v>69.255099999999999</v>
      </c>
      <c r="D17" s="106">
        <v>84.534400000000005</v>
      </c>
      <c r="E17" s="106">
        <v>91.214500000000001</v>
      </c>
      <c r="F17" s="106">
        <v>93.727500000000006</v>
      </c>
      <c r="G17" s="111">
        <v>3.9083000000000001</v>
      </c>
      <c r="I17" s="51"/>
      <c r="J17" s="51"/>
      <c r="K17" s="51"/>
      <c r="L17" s="51"/>
      <c r="M17" s="51"/>
      <c r="N17" s="51"/>
    </row>
    <row r="18" spans="1:14" x14ac:dyDescent="0.25">
      <c r="A18" s="113" t="s">
        <v>33</v>
      </c>
      <c r="B18" s="106">
        <v>53.3337</v>
      </c>
      <c r="C18" s="105">
        <v>70.068200000000004</v>
      </c>
      <c r="D18" s="106">
        <v>86.300600000000003</v>
      </c>
      <c r="E18" s="106">
        <v>93.053600000000003</v>
      </c>
      <c r="F18" s="106">
        <v>95.286900000000003</v>
      </c>
      <c r="G18" s="111">
        <v>2.7446999999999999</v>
      </c>
      <c r="I18" s="51"/>
      <c r="J18" s="51"/>
      <c r="K18" s="51"/>
      <c r="L18" s="51"/>
      <c r="M18" s="51"/>
      <c r="N18" s="51"/>
    </row>
    <row r="19" spans="1:14" x14ac:dyDescent="0.25">
      <c r="A19" s="112"/>
      <c r="B19" s="88"/>
      <c r="C19" s="90"/>
      <c r="D19" s="88"/>
      <c r="E19" s="88"/>
      <c r="F19" s="88"/>
      <c r="G19" s="89"/>
      <c r="I19" s="51"/>
      <c r="J19" s="51"/>
      <c r="K19" s="51"/>
      <c r="L19" s="51"/>
      <c r="M19" s="51"/>
      <c r="N19" s="51"/>
    </row>
    <row r="20" spans="1:14" x14ac:dyDescent="0.25">
      <c r="A20" s="113" t="s">
        <v>34</v>
      </c>
      <c r="B20" s="106">
        <v>51.720399999999998</v>
      </c>
      <c r="C20" s="105">
        <v>68.334299999999999</v>
      </c>
      <c r="D20" s="106">
        <v>84.581100000000006</v>
      </c>
      <c r="E20" s="106">
        <v>91.583200000000005</v>
      </c>
      <c r="F20" s="106">
        <v>94.096900000000005</v>
      </c>
      <c r="G20" s="111">
        <v>3.6004</v>
      </c>
      <c r="I20" s="51"/>
      <c r="J20" s="51"/>
      <c r="K20" s="51"/>
      <c r="L20" s="51"/>
      <c r="M20" s="51"/>
      <c r="N20" s="51"/>
    </row>
    <row r="21" spans="1:14" x14ac:dyDescent="0.25">
      <c r="A21" s="113" t="s">
        <v>35</v>
      </c>
      <c r="B21" s="106">
        <v>57.552199999999999</v>
      </c>
      <c r="C21" s="105">
        <v>74.5685</v>
      </c>
      <c r="D21" s="106">
        <v>88.347899999999996</v>
      </c>
      <c r="E21" s="106">
        <v>93.980199999999996</v>
      </c>
      <c r="F21" s="106">
        <v>95.956699999999998</v>
      </c>
      <c r="G21" s="111">
        <v>2.2248000000000001</v>
      </c>
      <c r="I21" s="51"/>
      <c r="J21" s="51"/>
      <c r="K21" s="51"/>
      <c r="L21" s="51"/>
      <c r="M21" s="51"/>
      <c r="N21" s="51"/>
    </row>
    <row r="22" spans="1:14" x14ac:dyDescent="0.25">
      <c r="A22" s="113" t="s">
        <v>36</v>
      </c>
      <c r="B22" s="106">
        <v>55.6008</v>
      </c>
      <c r="C22" s="105">
        <v>72.202799999999996</v>
      </c>
      <c r="D22" s="106">
        <v>86.545500000000004</v>
      </c>
      <c r="E22" s="106">
        <v>93.137699999999995</v>
      </c>
      <c r="F22" s="106">
        <v>95.294600000000003</v>
      </c>
      <c r="G22" s="111">
        <v>2.9943</v>
      </c>
      <c r="I22" s="37"/>
      <c r="J22" s="1"/>
      <c r="K22" s="1"/>
      <c r="L22" s="1"/>
      <c r="M22" s="1"/>
      <c r="N22" s="1"/>
    </row>
    <row r="23" spans="1:14" x14ac:dyDescent="0.25">
      <c r="A23" s="112"/>
      <c r="B23" s="91"/>
      <c r="C23" s="92"/>
      <c r="D23" s="91"/>
      <c r="E23" s="91"/>
      <c r="F23" s="91"/>
      <c r="G23" s="89"/>
      <c r="I23" s="37"/>
      <c r="J23" s="1"/>
      <c r="K23" s="1"/>
      <c r="L23" s="1"/>
      <c r="M23" s="1"/>
      <c r="N23" s="1"/>
    </row>
    <row r="24" spans="1:14" x14ac:dyDescent="0.25">
      <c r="A24" s="110" t="s">
        <v>51</v>
      </c>
      <c r="B24" s="106">
        <v>35.750599999999999</v>
      </c>
      <c r="C24" s="105">
        <v>53.8001</v>
      </c>
      <c r="D24" s="106">
        <v>74.782799999999995</v>
      </c>
      <c r="E24" s="106" t="s">
        <v>83</v>
      </c>
      <c r="F24" s="106" t="s">
        <v>83</v>
      </c>
      <c r="G24" s="111">
        <v>9.5534999999999997</v>
      </c>
      <c r="I24" s="51"/>
      <c r="J24" s="51"/>
      <c r="K24" s="51"/>
      <c r="L24" s="51"/>
      <c r="M24" s="51"/>
      <c r="N24" s="51"/>
    </row>
    <row r="25" spans="1:14" x14ac:dyDescent="0.25">
      <c r="A25" s="112"/>
      <c r="B25" s="88"/>
      <c r="C25" s="90"/>
      <c r="D25" s="88"/>
      <c r="E25" s="88"/>
      <c r="F25" s="88"/>
      <c r="G25" s="89"/>
      <c r="I25" s="51"/>
      <c r="J25" s="51"/>
      <c r="K25" s="51"/>
      <c r="L25" s="51"/>
      <c r="M25" s="51"/>
      <c r="N25" s="51"/>
    </row>
    <row r="26" spans="1:14" x14ac:dyDescent="0.25">
      <c r="A26" s="113" t="s">
        <v>32</v>
      </c>
      <c r="B26" s="106">
        <v>34.4711</v>
      </c>
      <c r="C26" s="105">
        <v>52.886400000000002</v>
      </c>
      <c r="D26" s="106">
        <v>74.047499999999999</v>
      </c>
      <c r="E26" s="106" t="s">
        <v>83</v>
      </c>
      <c r="F26" s="106" t="s">
        <v>83</v>
      </c>
      <c r="G26" s="111">
        <v>10.4139</v>
      </c>
      <c r="I26" s="51"/>
      <c r="J26" s="51"/>
      <c r="K26" s="51"/>
      <c r="L26" s="51"/>
      <c r="M26" s="51"/>
      <c r="N26" s="51"/>
    </row>
    <row r="27" spans="1:14" x14ac:dyDescent="0.25">
      <c r="A27" s="113" t="s">
        <v>33</v>
      </c>
      <c r="B27" s="106">
        <v>36.970100000000002</v>
      </c>
      <c r="C27" s="105">
        <v>54.670999999999999</v>
      </c>
      <c r="D27" s="106">
        <v>75.483599999999996</v>
      </c>
      <c r="E27" s="106" t="s">
        <v>83</v>
      </c>
      <c r="F27" s="106" t="s">
        <v>83</v>
      </c>
      <c r="G27" s="111">
        <v>8.7334999999999994</v>
      </c>
      <c r="I27" s="51"/>
      <c r="J27" s="51"/>
      <c r="K27" s="51"/>
      <c r="L27" s="51"/>
      <c r="M27" s="51"/>
      <c r="N27" s="51"/>
    </row>
    <row r="28" spans="1:14" x14ac:dyDescent="0.25">
      <c r="A28" s="112"/>
      <c r="B28" s="88"/>
      <c r="C28" s="90"/>
      <c r="D28" s="88"/>
      <c r="E28" s="88"/>
      <c r="F28" s="88"/>
      <c r="G28" s="89"/>
      <c r="I28" s="51"/>
      <c r="J28" s="51"/>
      <c r="K28" s="51"/>
      <c r="L28" s="51"/>
      <c r="M28" s="51"/>
      <c r="N28" s="51"/>
    </row>
    <row r="29" spans="1:14" x14ac:dyDescent="0.25">
      <c r="A29" s="113" t="s">
        <v>34</v>
      </c>
      <c r="B29" s="106">
        <v>34.536999999999999</v>
      </c>
      <c r="C29" s="105">
        <v>52.367199999999997</v>
      </c>
      <c r="D29" s="106">
        <v>73.177000000000007</v>
      </c>
      <c r="E29" s="106" t="s">
        <v>83</v>
      </c>
      <c r="F29" s="106" t="s">
        <v>83</v>
      </c>
      <c r="G29" s="111">
        <v>10.323600000000001</v>
      </c>
      <c r="I29" s="51"/>
      <c r="J29" s="51"/>
      <c r="K29" s="51"/>
      <c r="L29" s="51"/>
      <c r="M29" s="51"/>
      <c r="N29" s="51"/>
    </row>
    <row r="30" spans="1:14" x14ac:dyDescent="0.25">
      <c r="A30" s="113" t="s">
        <v>35</v>
      </c>
      <c r="B30" s="106">
        <v>39.388599999999997</v>
      </c>
      <c r="C30" s="105">
        <v>58.643500000000003</v>
      </c>
      <c r="D30" s="106">
        <v>80.190100000000001</v>
      </c>
      <c r="E30" s="106" t="s">
        <v>83</v>
      </c>
      <c r="F30" s="106" t="s">
        <v>83</v>
      </c>
      <c r="G30" s="111">
        <v>6.9793000000000003</v>
      </c>
      <c r="I30" s="31"/>
    </row>
    <row r="31" spans="1:14" x14ac:dyDescent="0.25">
      <c r="A31" s="113" t="s">
        <v>36</v>
      </c>
      <c r="B31" s="106">
        <v>38.840699999999998</v>
      </c>
      <c r="C31" s="105">
        <v>56.131799999999998</v>
      </c>
      <c r="D31" s="106">
        <v>78.550399999999996</v>
      </c>
      <c r="E31" s="106" t="s">
        <v>83</v>
      </c>
      <c r="F31" s="106" t="s">
        <v>83</v>
      </c>
      <c r="G31" s="111">
        <v>7.8064</v>
      </c>
      <c r="H31" s="51"/>
      <c r="I31" s="51"/>
      <c r="J31" s="51"/>
      <c r="K31" s="51"/>
      <c r="L31" s="51"/>
      <c r="M31" s="51"/>
    </row>
    <row r="32" spans="1:14" x14ac:dyDescent="0.25">
      <c r="A32" s="112"/>
      <c r="B32" s="91"/>
      <c r="C32" s="92"/>
      <c r="D32" s="91"/>
      <c r="E32" s="91"/>
      <c r="F32" s="91"/>
      <c r="G32" s="89"/>
      <c r="H32" s="51"/>
      <c r="I32" s="51"/>
      <c r="J32" s="51"/>
      <c r="K32" s="51"/>
      <c r="L32" s="51"/>
      <c r="M32" s="51"/>
    </row>
    <row r="33" spans="1:14" ht="15.6" x14ac:dyDescent="0.25">
      <c r="A33" s="110" t="s">
        <v>73</v>
      </c>
      <c r="B33" s="106">
        <v>29.424299999999999</v>
      </c>
      <c r="C33" s="105">
        <v>46.321100000000001</v>
      </c>
      <c r="D33" s="106" t="s">
        <v>83</v>
      </c>
      <c r="E33" s="106" t="s">
        <v>83</v>
      </c>
      <c r="F33" s="106" t="s">
        <v>83</v>
      </c>
      <c r="G33" s="111">
        <v>25.256499999999999</v>
      </c>
      <c r="H33" s="51"/>
      <c r="I33" s="51"/>
      <c r="J33" s="51"/>
      <c r="K33" s="51"/>
      <c r="L33" s="51"/>
      <c r="M33" s="51"/>
    </row>
    <row r="34" spans="1:14" x14ac:dyDescent="0.25">
      <c r="A34" s="112"/>
      <c r="B34" s="88"/>
      <c r="C34" s="90"/>
      <c r="D34" s="88"/>
      <c r="E34" s="88"/>
      <c r="F34" s="88"/>
      <c r="G34" s="89"/>
      <c r="H34" s="51"/>
      <c r="I34" s="51"/>
      <c r="J34" s="51"/>
      <c r="K34" s="51"/>
      <c r="L34" s="51"/>
      <c r="M34" s="51"/>
    </row>
    <row r="35" spans="1:14" x14ac:dyDescent="0.25">
      <c r="A35" s="113" t="s">
        <v>32</v>
      </c>
      <c r="B35" s="106">
        <v>26.822800000000001</v>
      </c>
      <c r="C35" s="105">
        <v>43.899000000000001</v>
      </c>
      <c r="D35" s="106" t="s">
        <v>83</v>
      </c>
      <c r="E35" s="106" t="s">
        <v>83</v>
      </c>
      <c r="F35" s="106" t="s">
        <v>83</v>
      </c>
      <c r="G35" s="111">
        <v>26.5825</v>
      </c>
      <c r="H35" s="51"/>
      <c r="I35" s="51"/>
      <c r="J35" s="51"/>
      <c r="K35" s="51"/>
      <c r="L35" s="51"/>
      <c r="M35" s="51"/>
    </row>
    <row r="36" spans="1:14" x14ac:dyDescent="0.25">
      <c r="A36" s="113" t="s">
        <v>33</v>
      </c>
      <c r="B36" s="106">
        <v>31.802099999999999</v>
      </c>
      <c r="C36" s="105">
        <v>48.534799999999997</v>
      </c>
      <c r="D36" s="106" t="s">
        <v>83</v>
      </c>
      <c r="E36" s="106" t="s">
        <v>83</v>
      </c>
      <c r="F36" s="106" t="s">
        <v>83</v>
      </c>
      <c r="G36" s="111">
        <v>24.044699999999999</v>
      </c>
      <c r="H36" s="51"/>
      <c r="I36" s="51"/>
      <c r="J36" s="51"/>
      <c r="K36" s="51"/>
      <c r="L36" s="51"/>
      <c r="M36" s="51"/>
    </row>
    <row r="37" spans="1:14" x14ac:dyDescent="0.25">
      <c r="A37" s="112"/>
      <c r="B37" s="88"/>
      <c r="C37" s="90"/>
      <c r="D37" s="88"/>
      <c r="E37" s="88"/>
      <c r="F37" s="88"/>
      <c r="G37" s="89"/>
    </row>
    <row r="38" spans="1:14" x14ac:dyDescent="0.25">
      <c r="A38" s="113" t="s">
        <v>34</v>
      </c>
      <c r="B38" s="106">
        <v>28.171299999999999</v>
      </c>
      <c r="C38" s="105">
        <v>44.8598</v>
      </c>
      <c r="D38" s="106" t="s">
        <v>83</v>
      </c>
      <c r="E38" s="106" t="s">
        <v>83</v>
      </c>
      <c r="F38" s="106" t="s">
        <v>83</v>
      </c>
      <c r="G38" s="111">
        <v>26.443000000000001</v>
      </c>
      <c r="I38" s="31"/>
    </row>
    <row r="39" spans="1:14" x14ac:dyDescent="0.25">
      <c r="A39" s="113" t="s">
        <v>35</v>
      </c>
      <c r="B39" s="106">
        <v>34.020699999999998</v>
      </c>
      <c r="C39" s="105">
        <v>52.452399999999997</v>
      </c>
      <c r="D39" s="106" t="s">
        <v>83</v>
      </c>
      <c r="E39" s="106" t="s">
        <v>83</v>
      </c>
      <c r="F39" s="106" t="s">
        <v>83</v>
      </c>
      <c r="G39" s="111">
        <v>21.305700000000002</v>
      </c>
      <c r="I39" s="27"/>
    </row>
    <row r="40" spans="1:14" x14ac:dyDescent="0.25">
      <c r="A40" s="113" t="s">
        <v>36</v>
      </c>
      <c r="B40" s="106">
        <v>31.605899999999998</v>
      </c>
      <c r="C40" s="105">
        <v>48.975200000000001</v>
      </c>
      <c r="D40" s="106" t="s">
        <v>83</v>
      </c>
      <c r="E40" s="106" t="s">
        <v>83</v>
      </c>
      <c r="F40" s="106" t="s">
        <v>83</v>
      </c>
      <c r="G40" s="111">
        <v>22.491499999999998</v>
      </c>
      <c r="I40" s="31"/>
    </row>
    <row r="41" spans="1:14" ht="13.8" thickBot="1" x14ac:dyDescent="0.3">
      <c r="A41" s="63"/>
      <c r="B41" s="33"/>
      <c r="C41" s="28"/>
      <c r="D41" s="33"/>
      <c r="E41" s="33"/>
      <c r="F41" s="33"/>
      <c r="G41" s="80"/>
      <c r="I41" s="1"/>
      <c r="J41" s="1"/>
      <c r="K41" s="1"/>
      <c r="L41" s="1"/>
      <c r="M41" s="1"/>
      <c r="N41" s="1"/>
    </row>
    <row r="42" spans="1:14" x14ac:dyDescent="0.25">
      <c r="A42" s="1"/>
      <c r="B42" s="54"/>
      <c r="C42" s="54"/>
      <c r="D42" s="54"/>
      <c r="E42" s="54"/>
      <c r="F42" s="54"/>
      <c r="G42" s="32"/>
      <c r="I42" s="51"/>
      <c r="J42" s="51"/>
      <c r="K42" s="51"/>
      <c r="L42" s="51"/>
      <c r="M42" s="51"/>
      <c r="N42" s="51"/>
    </row>
    <row r="43" spans="1:14" ht="18" customHeight="1" x14ac:dyDescent="0.25">
      <c r="A43" s="219" t="s">
        <v>62</v>
      </c>
      <c r="B43" s="219"/>
      <c r="C43" s="219"/>
      <c r="D43" s="219"/>
      <c r="E43" s="219"/>
      <c r="F43" s="219"/>
      <c r="G43" s="219"/>
      <c r="I43" s="51"/>
      <c r="J43" s="51"/>
      <c r="K43" s="51"/>
      <c r="L43" s="51"/>
      <c r="M43" s="51"/>
      <c r="N43" s="51"/>
    </row>
    <row r="44" spans="1:14" ht="15.6" customHeight="1" x14ac:dyDescent="0.25">
      <c r="A44" s="219" t="s">
        <v>79</v>
      </c>
      <c r="B44" s="219"/>
      <c r="C44" s="219"/>
      <c r="D44" s="219"/>
      <c r="E44" s="219"/>
      <c r="F44" s="219"/>
      <c r="G44" s="219"/>
      <c r="I44" s="51"/>
      <c r="J44" s="51"/>
      <c r="K44" s="51"/>
      <c r="L44" s="51"/>
      <c r="M44" s="51"/>
      <c r="N44" s="51"/>
    </row>
    <row r="45" spans="1:14" ht="52.05" customHeight="1" x14ac:dyDescent="0.25">
      <c r="A45" s="209" t="s">
        <v>93</v>
      </c>
      <c r="B45" s="209"/>
      <c r="C45" s="209"/>
      <c r="D45" s="209"/>
      <c r="E45" s="209"/>
      <c r="F45" s="227"/>
      <c r="G45" s="227"/>
      <c r="I45" s="51"/>
      <c r="J45" s="51"/>
      <c r="K45" s="51"/>
      <c r="L45" s="51"/>
      <c r="M45" s="51"/>
      <c r="N45" s="51"/>
    </row>
    <row r="46" spans="1:14" x14ac:dyDescent="0.25">
      <c r="B46"/>
      <c r="C46"/>
      <c r="D46"/>
      <c r="E46"/>
      <c r="F46"/>
      <c r="G46"/>
      <c r="I46" s="51"/>
      <c r="J46" s="51"/>
      <c r="K46" s="51"/>
      <c r="L46" s="51"/>
      <c r="M46" s="51"/>
      <c r="N46" s="51"/>
    </row>
    <row r="47" spans="1:14" x14ac:dyDescent="0.25">
      <c r="A47" s="2"/>
      <c r="B47"/>
      <c r="C47"/>
      <c r="E47" s="2"/>
      <c r="F47" s="2"/>
      <c r="G47" s="42"/>
      <c r="I47" s="51"/>
      <c r="J47" s="51"/>
      <c r="K47" s="51"/>
      <c r="L47" s="51"/>
      <c r="M47" s="51"/>
      <c r="N47" s="51"/>
    </row>
    <row r="48" spans="1:14" x14ac:dyDescent="0.25">
      <c r="A48" s="12"/>
      <c r="B48"/>
      <c r="C48"/>
      <c r="E48" s="2"/>
      <c r="F48" s="2"/>
      <c r="G48" s="42"/>
      <c r="I48" s="37"/>
      <c r="J48" s="1"/>
      <c r="K48" s="1"/>
      <c r="L48" s="1"/>
      <c r="M48" s="1"/>
      <c r="N48" s="1"/>
    </row>
    <row r="49" spans="1:14" x14ac:dyDescent="0.25">
      <c r="A49" s="2"/>
      <c r="B49"/>
      <c r="C49"/>
      <c r="E49" s="2"/>
      <c r="F49" s="2"/>
      <c r="G49" s="42"/>
      <c r="I49" s="52"/>
      <c r="J49" s="1"/>
      <c r="K49" s="1"/>
      <c r="L49" s="1"/>
      <c r="M49" s="1"/>
      <c r="N49" s="1"/>
    </row>
    <row r="50" spans="1:14" ht="8.1" customHeight="1" x14ac:dyDescent="0.25"/>
    <row r="51" spans="1:14" ht="8.1" customHeight="1" x14ac:dyDescent="0.25"/>
    <row r="52" spans="1:14" ht="27.75" customHeight="1" x14ac:dyDescent="0.25"/>
    <row r="53" spans="1:14" ht="13.2" customHeight="1" x14ac:dyDescent="0.25"/>
    <row r="54" spans="1:14" ht="66" customHeight="1" x14ac:dyDescent="0.25"/>
  </sheetData>
  <mergeCells count="7">
    <mergeCell ref="A1:G1"/>
    <mergeCell ref="B3:F3"/>
    <mergeCell ref="A3:A4"/>
    <mergeCell ref="G3:G4"/>
    <mergeCell ref="A45:G45"/>
    <mergeCell ref="A43:G43"/>
    <mergeCell ref="A44:G44"/>
  </mergeCells>
  <phoneticPr fontId="0" type="noConversion"/>
  <pageMargins left="0.5" right="0.5" top="0.5" bottom="0.5" header="0"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selection activeCell="B51" sqref="B51"/>
    </sheetView>
  </sheetViews>
  <sheetFormatPr defaultColWidth="9.109375" defaultRowHeight="13.2" x14ac:dyDescent="0.25"/>
  <cols>
    <col min="1" max="1" width="49.5546875" style="3" customWidth="1"/>
    <col min="2" max="2" width="16" style="3" customWidth="1"/>
    <col min="3" max="3" width="15.88671875" style="7" customWidth="1"/>
    <col min="4" max="4" width="15.88671875" style="3" customWidth="1"/>
    <col min="5" max="7" width="9.109375" style="3" hidden="1" customWidth="1"/>
    <col min="8" max="16384" width="9.109375" style="3"/>
  </cols>
  <sheetData>
    <row r="1" spans="1:7" ht="25.5" customHeight="1" x14ac:dyDescent="0.25">
      <c r="A1" s="230" t="s">
        <v>95</v>
      </c>
      <c r="B1" s="211"/>
      <c r="C1" s="211"/>
      <c r="D1" s="212"/>
    </row>
    <row r="2" spans="1:7" ht="8.1" customHeight="1" thickBot="1" x14ac:dyDescent="0.3">
      <c r="A2" s="72"/>
      <c r="B2" s="11"/>
      <c r="C2" s="43"/>
      <c r="D2" s="73"/>
    </row>
    <row r="3" spans="1:7" ht="6" customHeight="1" x14ac:dyDescent="0.25">
      <c r="A3" s="233" t="s">
        <v>3</v>
      </c>
      <c r="B3" s="23"/>
      <c r="C3" s="44"/>
      <c r="D3" s="74"/>
    </row>
    <row r="4" spans="1:7" x14ac:dyDescent="0.25">
      <c r="A4" s="217"/>
      <c r="B4" s="213" t="s">
        <v>74</v>
      </c>
      <c r="C4" s="231"/>
      <c r="D4" s="232"/>
    </row>
    <row r="5" spans="1:7" ht="6" customHeight="1" x14ac:dyDescent="0.25">
      <c r="A5" s="217"/>
      <c r="B5" s="24"/>
      <c r="C5" s="44"/>
      <c r="D5" s="74"/>
    </row>
    <row r="6" spans="1:7" ht="6" customHeight="1" x14ac:dyDescent="0.25">
      <c r="A6" s="217"/>
      <c r="B6" s="234" t="s">
        <v>1</v>
      </c>
      <c r="C6" s="234" t="s">
        <v>2</v>
      </c>
      <c r="D6" s="237" t="s">
        <v>24</v>
      </c>
    </row>
    <row r="7" spans="1:7" s="12" customFormat="1" x14ac:dyDescent="0.25">
      <c r="A7" s="217"/>
      <c r="B7" s="235"/>
      <c r="C7" s="240"/>
      <c r="D7" s="238"/>
    </row>
    <row r="8" spans="1:7" x14ac:dyDescent="0.25">
      <c r="A8" s="217"/>
      <c r="B8" s="235"/>
      <c r="C8" s="240"/>
      <c r="D8" s="238"/>
    </row>
    <row r="9" spans="1:7" ht="6" customHeight="1" x14ac:dyDescent="0.25">
      <c r="A9" s="218"/>
      <c r="B9" s="236"/>
      <c r="C9" s="241"/>
      <c r="D9" s="239"/>
    </row>
    <row r="10" spans="1:7" ht="8.1" customHeight="1" x14ac:dyDescent="0.25">
      <c r="A10" s="125"/>
      <c r="B10" s="71"/>
      <c r="C10" s="71"/>
      <c r="D10" s="126"/>
    </row>
    <row r="11" spans="1:7" ht="13.5" customHeight="1" x14ac:dyDescent="0.25">
      <c r="A11" s="127" t="s">
        <v>75</v>
      </c>
      <c r="B11" s="106">
        <v>77.677599999999998</v>
      </c>
      <c r="C11" s="106">
        <v>4.5679999999999996</v>
      </c>
      <c r="D11" s="119">
        <v>17.7544</v>
      </c>
      <c r="E11" s="4"/>
      <c r="F11" s="4"/>
      <c r="G11" s="4"/>
    </row>
    <row r="12" spans="1:7" ht="13.5" customHeight="1" x14ac:dyDescent="0.25">
      <c r="A12" s="128" t="s">
        <v>37</v>
      </c>
      <c r="B12" s="106">
        <v>58.840299999999999</v>
      </c>
      <c r="C12" s="106">
        <v>7.8712</v>
      </c>
      <c r="D12" s="119">
        <v>33.288600000000002</v>
      </c>
      <c r="E12" s="51"/>
      <c r="F12" s="51"/>
      <c r="G12" s="51"/>
    </row>
    <row r="13" spans="1:7" ht="15.6" customHeight="1" x14ac:dyDescent="0.25">
      <c r="A13" s="129" t="s">
        <v>46</v>
      </c>
      <c r="B13" s="106">
        <v>76.324700000000007</v>
      </c>
      <c r="C13" s="106">
        <v>5.6387</v>
      </c>
      <c r="D13" s="119">
        <v>18.0366</v>
      </c>
      <c r="E13" s="51"/>
      <c r="F13" s="51"/>
      <c r="G13" s="51"/>
    </row>
    <row r="14" spans="1:7" ht="13.5" customHeight="1" x14ac:dyDescent="0.25">
      <c r="A14" s="128" t="s">
        <v>38</v>
      </c>
      <c r="B14" s="106">
        <v>78.751199999999997</v>
      </c>
      <c r="C14" s="106">
        <v>4.0114999999999998</v>
      </c>
      <c r="D14" s="119">
        <v>17.237400000000001</v>
      </c>
      <c r="E14" s="51"/>
      <c r="F14" s="51"/>
      <c r="G14" s="51"/>
    </row>
    <row r="15" spans="1:7" ht="16.350000000000001" customHeight="1" x14ac:dyDescent="0.25">
      <c r="A15" s="129" t="s">
        <v>47</v>
      </c>
      <c r="B15" s="106">
        <v>84.265600000000006</v>
      </c>
      <c r="C15" s="106">
        <v>2.4201000000000001</v>
      </c>
      <c r="D15" s="119">
        <v>13.314299999999999</v>
      </c>
      <c r="E15" s="51"/>
      <c r="F15" s="51"/>
      <c r="G15" s="51"/>
    </row>
    <row r="16" spans="1:7" x14ac:dyDescent="0.25">
      <c r="A16" s="130"/>
      <c r="B16" s="93"/>
      <c r="C16" s="93"/>
      <c r="D16" s="94"/>
      <c r="E16" s="51"/>
      <c r="F16" s="51"/>
      <c r="G16" s="51"/>
    </row>
    <row r="17" spans="1:7" ht="13.5" customHeight="1" x14ac:dyDescent="0.25">
      <c r="A17" s="128" t="s">
        <v>39</v>
      </c>
      <c r="B17" s="106">
        <v>83.636899999999997</v>
      </c>
      <c r="C17" s="106">
        <v>5.0479000000000003</v>
      </c>
      <c r="D17" s="119">
        <v>11.315200000000001</v>
      </c>
      <c r="E17" s="51"/>
      <c r="F17" s="51"/>
      <c r="G17" s="51"/>
    </row>
    <row r="18" spans="1:7" ht="13.5" customHeight="1" x14ac:dyDescent="0.25">
      <c r="A18" s="128" t="s">
        <v>37</v>
      </c>
      <c r="B18" s="106">
        <v>69.132800000000003</v>
      </c>
      <c r="C18" s="106">
        <v>9.3851999999999993</v>
      </c>
      <c r="D18" s="119">
        <v>21.481999999999999</v>
      </c>
      <c r="E18" s="51"/>
      <c r="F18" s="51"/>
      <c r="G18" s="51"/>
    </row>
    <row r="19" spans="1:7" ht="14.4" customHeight="1" x14ac:dyDescent="0.25">
      <c r="A19" s="129" t="s">
        <v>46</v>
      </c>
      <c r="B19" s="106">
        <v>82.203199999999995</v>
      </c>
      <c r="C19" s="106">
        <v>6.1205999999999996</v>
      </c>
      <c r="D19" s="119">
        <v>11.676299999999999</v>
      </c>
      <c r="E19" s="51"/>
      <c r="F19" s="51"/>
      <c r="G19" s="51"/>
    </row>
    <row r="20" spans="1:7" ht="13.5" customHeight="1" x14ac:dyDescent="0.25">
      <c r="A20" s="128" t="s">
        <v>38</v>
      </c>
      <c r="B20" s="106">
        <v>86.671099999999996</v>
      </c>
      <c r="C20" s="106">
        <v>4.0186999999999999</v>
      </c>
      <c r="D20" s="119">
        <v>9.3102</v>
      </c>
      <c r="E20" s="51"/>
      <c r="F20" s="51"/>
      <c r="G20" s="51"/>
    </row>
    <row r="21" spans="1:7" ht="15.6" customHeight="1" x14ac:dyDescent="0.25">
      <c r="A21" s="129" t="s">
        <v>47</v>
      </c>
      <c r="B21" s="106">
        <v>88.706800000000001</v>
      </c>
      <c r="C21" s="106">
        <v>2.5038999999999998</v>
      </c>
      <c r="D21" s="119">
        <v>8.7893000000000008</v>
      </c>
      <c r="E21" s="51"/>
      <c r="F21" s="51"/>
      <c r="G21" s="51"/>
    </row>
    <row r="22" spans="1:7" x14ac:dyDescent="0.25">
      <c r="A22" s="131" t="s">
        <v>0</v>
      </c>
      <c r="B22" s="93"/>
      <c r="C22" s="93"/>
      <c r="D22" s="94"/>
      <c r="E22" s="51"/>
      <c r="F22" s="51"/>
      <c r="G22" s="51"/>
    </row>
    <row r="23" spans="1:7" ht="13.5" customHeight="1" x14ac:dyDescent="0.25">
      <c r="A23" s="128" t="s">
        <v>40</v>
      </c>
      <c r="B23" s="106">
        <v>71.577500000000001</v>
      </c>
      <c r="C23" s="106">
        <v>4.0768000000000004</v>
      </c>
      <c r="D23" s="119">
        <v>24.345700000000001</v>
      </c>
      <c r="E23" s="51"/>
      <c r="F23" s="51"/>
      <c r="G23" s="51"/>
    </row>
    <row r="24" spans="1:7" ht="13.5" customHeight="1" x14ac:dyDescent="0.25">
      <c r="A24" s="128" t="s">
        <v>37</v>
      </c>
      <c r="B24" s="106">
        <v>44.820900000000002</v>
      </c>
      <c r="C24" s="106">
        <v>5.8090000000000002</v>
      </c>
      <c r="D24" s="119">
        <v>49.370199999999997</v>
      </c>
      <c r="E24" s="51"/>
      <c r="F24" s="51"/>
      <c r="G24" s="51"/>
    </row>
    <row r="25" spans="1:7" ht="15" customHeight="1" x14ac:dyDescent="0.25">
      <c r="A25" s="129" t="s">
        <v>46</v>
      </c>
      <c r="B25" s="106">
        <v>69.356999999999999</v>
      </c>
      <c r="C25" s="106">
        <v>5.0675999999999997</v>
      </c>
      <c r="D25" s="119">
        <v>25.575399999999998</v>
      </c>
      <c r="E25" s="51"/>
      <c r="F25" s="51"/>
      <c r="G25" s="51"/>
    </row>
    <row r="26" spans="1:7" ht="13.5" customHeight="1" x14ac:dyDescent="0.25">
      <c r="A26" s="128" t="s">
        <v>38</v>
      </c>
      <c r="B26" s="106">
        <v>72.663600000000002</v>
      </c>
      <c r="C26" s="106">
        <v>4.0058999999999996</v>
      </c>
      <c r="D26" s="119">
        <v>23.330500000000001</v>
      </c>
      <c r="E26" s="51"/>
      <c r="F26" s="51"/>
      <c r="G26" s="51"/>
    </row>
    <row r="27" spans="1:7" ht="16.350000000000001" customHeight="1" x14ac:dyDescent="0.25">
      <c r="A27" s="129" t="s">
        <v>47</v>
      </c>
      <c r="B27" s="106">
        <v>80.010400000000004</v>
      </c>
      <c r="C27" s="106">
        <v>2.3397000000000001</v>
      </c>
      <c r="D27" s="119">
        <v>17.649899999999999</v>
      </c>
      <c r="E27" s="51"/>
      <c r="F27" s="51"/>
      <c r="G27" s="51"/>
    </row>
    <row r="28" spans="1:7" x14ac:dyDescent="0.25">
      <c r="A28" s="132"/>
      <c r="B28" s="93"/>
      <c r="C28" s="93"/>
      <c r="D28" s="94"/>
      <c r="E28" s="51"/>
      <c r="F28" s="51"/>
      <c r="G28" s="51"/>
    </row>
    <row r="29" spans="1:7" ht="13.5" customHeight="1" x14ac:dyDescent="0.25">
      <c r="A29" s="128" t="s">
        <v>41</v>
      </c>
      <c r="B29" s="106">
        <v>79.833200000000005</v>
      </c>
      <c r="C29" s="106">
        <v>3.8085</v>
      </c>
      <c r="D29" s="119">
        <v>16.3582</v>
      </c>
      <c r="E29" s="51"/>
      <c r="F29" s="51"/>
      <c r="G29" s="51"/>
    </row>
    <row r="30" spans="1:7" ht="13.5" customHeight="1" x14ac:dyDescent="0.25">
      <c r="A30" s="128" t="s">
        <v>37</v>
      </c>
      <c r="B30" s="106">
        <v>63.072800000000001</v>
      </c>
      <c r="C30" s="106">
        <v>7.0735999999999999</v>
      </c>
      <c r="D30" s="119">
        <v>29.8536</v>
      </c>
      <c r="E30" s="51"/>
      <c r="F30" s="51"/>
      <c r="G30" s="51"/>
    </row>
    <row r="31" spans="1:7" ht="13.5" customHeight="1" x14ac:dyDescent="0.25">
      <c r="A31" s="129" t="s">
        <v>46</v>
      </c>
      <c r="B31" s="106">
        <v>79.341999999999999</v>
      </c>
      <c r="C31" s="106">
        <v>4.7070999999999996</v>
      </c>
      <c r="D31" s="119">
        <v>15.950900000000001</v>
      </c>
      <c r="E31" s="51"/>
      <c r="F31" s="51"/>
      <c r="G31" s="51"/>
    </row>
    <row r="32" spans="1:7" ht="13.5" customHeight="1" x14ac:dyDescent="0.25">
      <c r="A32" s="128" t="s">
        <v>38</v>
      </c>
      <c r="B32" s="106">
        <v>79.3459</v>
      </c>
      <c r="C32" s="106">
        <v>3.4251999999999998</v>
      </c>
      <c r="D32" s="119">
        <v>17.228899999999999</v>
      </c>
      <c r="E32" s="51"/>
      <c r="F32" s="51"/>
      <c r="G32" s="51"/>
    </row>
    <row r="33" spans="1:7" ht="15.6" customHeight="1" x14ac:dyDescent="0.25">
      <c r="A33" s="129" t="s">
        <v>47</v>
      </c>
      <c r="B33" s="106">
        <v>84.316599999999994</v>
      </c>
      <c r="C33" s="106">
        <v>2.2223999999999999</v>
      </c>
      <c r="D33" s="119">
        <v>13.461</v>
      </c>
      <c r="E33" s="51"/>
      <c r="F33" s="51"/>
      <c r="G33" s="51"/>
    </row>
    <row r="34" spans="1:7" x14ac:dyDescent="0.25">
      <c r="A34" s="133"/>
      <c r="B34" s="93"/>
      <c r="C34" s="93"/>
      <c r="D34" s="94"/>
      <c r="E34" s="51"/>
      <c r="F34" s="51"/>
      <c r="G34" s="51"/>
    </row>
    <row r="35" spans="1:7" ht="13.5" customHeight="1" x14ac:dyDescent="0.25">
      <c r="A35" s="128" t="s">
        <v>42</v>
      </c>
      <c r="B35" s="106">
        <v>68.974000000000004</v>
      </c>
      <c r="C35" s="106">
        <v>8.3573000000000004</v>
      </c>
      <c r="D35" s="119">
        <v>22.668700000000001</v>
      </c>
      <c r="E35" s="51"/>
      <c r="F35" s="51"/>
      <c r="G35" s="51"/>
    </row>
    <row r="36" spans="1:7" ht="13.5" customHeight="1" x14ac:dyDescent="0.25">
      <c r="A36" s="128" t="s">
        <v>37</v>
      </c>
      <c r="B36" s="106">
        <v>48.704999999999998</v>
      </c>
      <c r="C36" s="106">
        <v>11.077400000000001</v>
      </c>
      <c r="D36" s="119">
        <v>40.217500000000001</v>
      </c>
      <c r="E36" s="51"/>
      <c r="F36" s="51"/>
      <c r="G36" s="51"/>
    </row>
    <row r="37" spans="1:7" ht="15.6" customHeight="1" x14ac:dyDescent="0.25">
      <c r="A37" s="129" t="s">
        <v>46</v>
      </c>
      <c r="B37" s="106">
        <v>65.148600000000002</v>
      </c>
      <c r="C37" s="106">
        <v>9.6351999999999993</v>
      </c>
      <c r="D37" s="119">
        <v>25.2163</v>
      </c>
      <c r="E37" s="51"/>
      <c r="F37" s="51"/>
      <c r="G37" s="51"/>
    </row>
    <row r="38" spans="1:7" ht="13.5" customHeight="1" x14ac:dyDescent="0.25">
      <c r="A38" s="128" t="s">
        <v>38</v>
      </c>
      <c r="B38" s="106">
        <v>76.375799999999998</v>
      </c>
      <c r="C38" s="106">
        <v>6.8813000000000004</v>
      </c>
      <c r="D38" s="119">
        <v>16.742899999999999</v>
      </c>
      <c r="E38" s="51"/>
      <c r="F38" s="51"/>
      <c r="G38" s="51"/>
    </row>
    <row r="39" spans="1:7" ht="15.6" customHeight="1" x14ac:dyDescent="0.25">
      <c r="A39" s="129" t="s">
        <v>47</v>
      </c>
      <c r="B39" s="106">
        <v>83.210800000000006</v>
      </c>
      <c r="C39" s="106">
        <v>4.6910999999999996</v>
      </c>
      <c r="D39" s="119">
        <v>12.098100000000001</v>
      </c>
      <c r="E39" s="51"/>
      <c r="F39" s="51"/>
      <c r="G39" s="51"/>
    </row>
    <row r="40" spans="1:7" x14ac:dyDescent="0.25">
      <c r="A40" s="132"/>
      <c r="B40" s="93"/>
      <c r="C40" s="93"/>
      <c r="D40" s="94"/>
      <c r="E40" s="51"/>
      <c r="F40" s="51"/>
      <c r="G40" s="51"/>
    </row>
    <row r="41" spans="1:7" ht="13.5" customHeight="1" x14ac:dyDescent="0.25">
      <c r="A41" s="128" t="s">
        <v>43</v>
      </c>
      <c r="B41" s="106">
        <v>71.942999999999998</v>
      </c>
      <c r="C41" s="106">
        <v>5.8472</v>
      </c>
      <c r="D41" s="119">
        <v>22.209700000000002</v>
      </c>
      <c r="E41" s="51"/>
      <c r="F41" s="51"/>
      <c r="G41" s="51"/>
    </row>
    <row r="42" spans="1:7" ht="13.5" customHeight="1" x14ac:dyDescent="0.25">
      <c r="A42" s="128" t="s">
        <v>37</v>
      </c>
      <c r="B42" s="106">
        <v>56.683</v>
      </c>
      <c r="C42" s="106">
        <v>8.0289000000000001</v>
      </c>
      <c r="D42" s="119">
        <v>35.2881</v>
      </c>
      <c r="E42" s="4"/>
      <c r="F42" s="4"/>
      <c r="G42" s="4"/>
    </row>
    <row r="43" spans="1:7" ht="15" customHeight="1" x14ac:dyDescent="0.25">
      <c r="A43" s="129" t="s">
        <v>46</v>
      </c>
      <c r="B43" s="106">
        <v>72.491600000000005</v>
      </c>
      <c r="C43" s="106">
        <v>6.3230000000000004</v>
      </c>
      <c r="D43" s="119">
        <v>21.185400000000001</v>
      </c>
    </row>
    <row r="44" spans="1:7" ht="13.5" customHeight="1" x14ac:dyDescent="0.25">
      <c r="A44" s="128" t="s">
        <v>38</v>
      </c>
      <c r="B44" s="106">
        <v>77.190799999999996</v>
      </c>
      <c r="C44" s="106">
        <v>4.6418999999999997</v>
      </c>
      <c r="D44" s="119">
        <v>18.167200000000001</v>
      </c>
    </row>
    <row r="45" spans="1:7" ht="15" customHeight="1" x14ac:dyDescent="0.25">
      <c r="A45" s="129" t="s">
        <v>47</v>
      </c>
      <c r="B45" s="106">
        <v>85.406899999999993</v>
      </c>
      <c r="C45" s="106">
        <v>2.5419999999999998</v>
      </c>
      <c r="D45" s="119">
        <v>12.0512</v>
      </c>
    </row>
    <row r="46" spans="1:7" ht="8.1" customHeight="1" thickBot="1" x14ac:dyDescent="0.3">
      <c r="A46" s="75"/>
      <c r="B46" s="21"/>
      <c r="C46" s="21"/>
      <c r="D46" s="76"/>
    </row>
    <row r="47" spans="1:7" ht="8.1" customHeight="1" x14ac:dyDescent="0.25">
      <c r="A47" s="4"/>
      <c r="B47" s="69"/>
      <c r="C47" s="70"/>
      <c r="D47" s="4"/>
    </row>
    <row r="48" spans="1:7" customFormat="1" ht="12.75" customHeight="1" x14ac:dyDescent="0.25">
      <c r="A48" s="219" t="s">
        <v>64</v>
      </c>
      <c r="B48" s="219"/>
      <c r="C48" s="219"/>
      <c r="D48" s="219"/>
    </row>
    <row r="49" spans="1:4" customFormat="1" ht="12.75" customHeight="1" x14ac:dyDescent="0.25">
      <c r="A49" s="219" t="s">
        <v>65</v>
      </c>
      <c r="B49" s="219"/>
      <c r="C49" s="219"/>
      <c r="D49" s="219"/>
    </row>
    <row r="50" spans="1:4" ht="76.349999999999994" customHeight="1" x14ac:dyDescent="0.25">
      <c r="A50" s="228" t="s">
        <v>96</v>
      </c>
      <c r="B50" s="229"/>
      <c r="C50" s="229"/>
      <c r="D50" s="229"/>
    </row>
    <row r="51" spans="1:4" ht="64.5" customHeight="1" x14ac:dyDescent="0.25">
      <c r="A51" s="12"/>
      <c r="B51"/>
    </row>
    <row r="52" spans="1:4" ht="12.75" customHeight="1" x14ac:dyDescent="0.25">
      <c r="A52" s="12"/>
    </row>
    <row r="53" spans="1:4" ht="12.75" customHeight="1" x14ac:dyDescent="0.25">
      <c r="A53" s="12"/>
      <c r="B53" s="2"/>
    </row>
    <row r="54" spans="1:4" x14ac:dyDescent="0.25">
      <c r="A54" s="12"/>
      <c r="B54" s="2"/>
    </row>
    <row r="55" spans="1:4" x14ac:dyDescent="0.25">
      <c r="B55" s="2"/>
    </row>
    <row r="56" spans="1:4" ht="12.75" customHeight="1" x14ac:dyDescent="0.25"/>
    <row r="59" spans="1:4" x14ac:dyDescent="0.25">
      <c r="A59" s="6"/>
    </row>
  </sheetData>
  <mergeCells count="9">
    <mergeCell ref="A50:D50"/>
    <mergeCell ref="A48:D48"/>
    <mergeCell ref="A49:D49"/>
    <mergeCell ref="A1:D1"/>
    <mergeCell ref="B4:D4"/>
    <mergeCell ref="A3:A9"/>
    <mergeCell ref="B6:B9"/>
    <mergeCell ref="D6:D9"/>
    <mergeCell ref="C6:C9"/>
  </mergeCells>
  <phoneticPr fontId="0" type="noConversion"/>
  <printOptions horizontalCentered="1"/>
  <pageMargins left="0.5" right="0.5" top="0.5" bottom="0.5"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zoomScaleNormal="100" workbookViewId="0">
      <selection activeCell="G49" sqref="G49:G50"/>
    </sheetView>
  </sheetViews>
  <sheetFormatPr defaultColWidth="9.109375" defaultRowHeight="13.2" x14ac:dyDescent="0.25"/>
  <cols>
    <col min="1" max="1" width="45.109375" style="3" customWidth="1"/>
    <col min="2" max="2" width="16.6640625" style="3" customWidth="1"/>
    <col min="3" max="3" width="17.5546875" style="7" customWidth="1"/>
    <col min="4" max="4" width="17.44140625" style="7" customWidth="1"/>
    <col min="5" max="16384" width="9.109375" style="3"/>
  </cols>
  <sheetData>
    <row r="1" spans="1:8" ht="26.25" customHeight="1" x14ac:dyDescent="0.25">
      <c r="A1" s="230" t="s">
        <v>97</v>
      </c>
      <c r="B1" s="244"/>
      <c r="C1" s="244"/>
      <c r="D1" s="245"/>
    </row>
    <row r="2" spans="1:8" ht="8.1" customHeight="1" thickBot="1" x14ac:dyDescent="0.3">
      <c r="A2" s="72"/>
      <c r="B2" s="11"/>
      <c r="C2" s="43"/>
      <c r="D2" s="134"/>
    </row>
    <row r="3" spans="1:8" ht="6" customHeight="1" x14ac:dyDescent="0.25">
      <c r="A3" s="233" t="s">
        <v>23</v>
      </c>
      <c r="B3" s="25"/>
      <c r="C3" s="45"/>
      <c r="D3" s="135"/>
    </row>
    <row r="4" spans="1:8" ht="12.75" customHeight="1" x14ac:dyDescent="0.25">
      <c r="A4" s="217"/>
      <c r="B4" s="249" t="s">
        <v>4</v>
      </c>
      <c r="C4" s="250"/>
      <c r="D4" s="251"/>
    </row>
    <row r="5" spans="1:8" ht="6" customHeight="1" x14ac:dyDescent="0.25">
      <c r="A5" s="217"/>
      <c r="B5" s="8"/>
      <c r="C5" s="46"/>
      <c r="D5" s="136"/>
    </row>
    <row r="6" spans="1:8" x14ac:dyDescent="0.25">
      <c r="A6" s="217"/>
      <c r="B6" s="234" t="s">
        <v>1</v>
      </c>
      <c r="C6" s="234" t="s">
        <v>2</v>
      </c>
      <c r="D6" s="246" t="s">
        <v>24</v>
      </c>
    </row>
    <row r="7" spans="1:8" x14ac:dyDescent="0.25">
      <c r="A7" s="217"/>
      <c r="B7" s="235"/>
      <c r="C7" s="240"/>
      <c r="D7" s="247"/>
    </row>
    <row r="8" spans="1:8" ht="6" customHeight="1" x14ac:dyDescent="0.25">
      <c r="A8" s="218"/>
      <c r="B8" s="236"/>
      <c r="C8" s="241"/>
      <c r="D8" s="248"/>
    </row>
    <row r="9" spans="1:8" ht="8.1" customHeight="1" x14ac:dyDescent="0.25">
      <c r="A9" s="125"/>
      <c r="B9" s="71"/>
      <c r="C9" s="147"/>
      <c r="D9" s="137"/>
    </row>
    <row r="10" spans="1:8" ht="13.5" customHeight="1" x14ac:dyDescent="0.25">
      <c r="A10" s="110" t="s">
        <v>84</v>
      </c>
      <c r="B10" s="150">
        <v>77.677599999999998</v>
      </c>
      <c r="C10" s="151">
        <v>4.5679999999999996</v>
      </c>
      <c r="D10" s="152">
        <v>17.7544</v>
      </c>
    </row>
    <row r="11" spans="1:8" ht="14.4" customHeight="1" x14ac:dyDescent="0.25">
      <c r="A11" s="138" t="s">
        <v>52</v>
      </c>
      <c r="B11" s="150">
        <v>68.054000000000002</v>
      </c>
      <c r="C11" s="151">
        <v>7.9669999999999996</v>
      </c>
      <c r="D11" s="152">
        <v>23.978999999999999</v>
      </c>
      <c r="E11" s="53"/>
      <c r="F11" s="53"/>
      <c r="G11" s="53"/>
      <c r="H11" s="53"/>
    </row>
    <row r="12" spans="1:8" ht="13.5" customHeight="1" x14ac:dyDescent="0.25">
      <c r="A12" s="138" t="s">
        <v>53</v>
      </c>
      <c r="B12" s="150">
        <v>79.704400000000007</v>
      </c>
      <c r="C12" s="151">
        <v>4.13</v>
      </c>
      <c r="D12" s="152">
        <v>16.165600000000001</v>
      </c>
      <c r="E12" s="53"/>
      <c r="F12" s="53"/>
      <c r="G12" s="53"/>
      <c r="H12" s="53"/>
    </row>
    <row r="13" spans="1:8" ht="13.5" customHeight="1" x14ac:dyDescent="0.25">
      <c r="A13" s="138" t="s">
        <v>54</v>
      </c>
      <c r="B13" s="150">
        <v>82.072400000000002</v>
      </c>
      <c r="C13" s="151">
        <v>3.1937000000000002</v>
      </c>
      <c r="D13" s="152">
        <v>14.7339</v>
      </c>
      <c r="E13" s="53"/>
      <c r="F13" s="53"/>
      <c r="G13" s="53"/>
      <c r="H13" s="53"/>
    </row>
    <row r="14" spans="1:8" ht="16.05" customHeight="1" x14ac:dyDescent="0.25">
      <c r="A14" s="138" t="s">
        <v>82</v>
      </c>
      <c r="B14" s="150">
        <v>78.380600000000001</v>
      </c>
      <c r="C14" s="151">
        <v>4.2069000000000001</v>
      </c>
      <c r="D14" s="152">
        <v>17.412500000000001</v>
      </c>
      <c r="E14" s="53"/>
      <c r="F14" s="53"/>
      <c r="G14" s="53"/>
      <c r="H14" s="53"/>
    </row>
    <row r="15" spans="1:8" ht="13.5" customHeight="1" x14ac:dyDescent="0.25">
      <c r="A15" s="139"/>
      <c r="B15" s="93"/>
      <c r="C15" s="148"/>
      <c r="D15" s="140"/>
      <c r="E15" s="53"/>
      <c r="F15" s="53"/>
      <c r="G15" s="53"/>
      <c r="H15" s="53"/>
    </row>
    <row r="16" spans="1:8" ht="15.6" x14ac:dyDescent="0.25">
      <c r="A16" s="110" t="s">
        <v>85</v>
      </c>
      <c r="B16" s="150">
        <v>83.636899999999997</v>
      </c>
      <c r="C16" s="151">
        <v>5.0479000000000003</v>
      </c>
      <c r="D16" s="152">
        <v>11.315200000000001</v>
      </c>
      <c r="E16" s="53"/>
      <c r="F16" s="53"/>
      <c r="G16" s="53"/>
      <c r="H16" s="53"/>
    </row>
    <row r="17" spans="1:8" ht="14.4" customHeight="1" x14ac:dyDescent="0.25">
      <c r="A17" s="138" t="s">
        <v>52</v>
      </c>
      <c r="B17" s="150">
        <v>72.587400000000002</v>
      </c>
      <c r="C17" s="151">
        <v>8.9956999999999994</v>
      </c>
      <c r="D17" s="152">
        <v>18.416899999999998</v>
      </c>
      <c r="E17" s="53"/>
      <c r="F17" s="53"/>
      <c r="G17" s="53"/>
      <c r="H17" s="53"/>
    </row>
    <row r="18" spans="1:8" ht="13.5" customHeight="1" x14ac:dyDescent="0.25">
      <c r="A18" s="138" t="s">
        <v>53</v>
      </c>
      <c r="B18" s="150">
        <v>87.973600000000005</v>
      </c>
      <c r="C18" s="151">
        <v>4.6174999999999997</v>
      </c>
      <c r="D18" s="152">
        <v>7.4089</v>
      </c>
      <c r="E18" s="53"/>
      <c r="F18" s="53"/>
      <c r="G18" s="53"/>
      <c r="H18" s="53"/>
    </row>
    <row r="19" spans="1:8" ht="13.5" customHeight="1" x14ac:dyDescent="0.25">
      <c r="A19" s="138" t="s">
        <v>54</v>
      </c>
      <c r="B19" s="150">
        <v>88.1721</v>
      </c>
      <c r="C19" s="151">
        <v>3.4249000000000001</v>
      </c>
      <c r="D19" s="152">
        <v>8.4030000000000005</v>
      </c>
      <c r="E19" s="53"/>
      <c r="F19" s="53"/>
      <c r="G19" s="53"/>
      <c r="H19" s="53"/>
    </row>
    <row r="20" spans="1:8" ht="15" customHeight="1" x14ac:dyDescent="0.25">
      <c r="A20" s="138" t="s">
        <v>82</v>
      </c>
      <c r="B20" s="150">
        <v>82.916899999999998</v>
      </c>
      <c r="C20" s="151">
        <v>4.5275999999999996</v>
      </c>
      <c r="D20" s="152">
        <v>12.5555</v>
      </c>
      <c r="E20" s="53"/>
      <c r="F20" s="53"/>
      <c r="G20" s="53"/>
      <c r="H20" s="53"/>
    </row>
    <row r="21" spans="1:8" ht="13.5" customHeight="1" x14ac:dyDescent="0.25">
      <c r="A21" s="141" t="s">
        <v>0</v>
      </c>
      <c r="B21" s="93"/>
      <c r="C21" s="148"/>
      <c r="D21" s="140"/>
      <c r="E21" s="53"/>
      <c r="F21" s="53"/>
      <c r="G21" s="53"/>
      <c r="H21" s="53"/>
    </row>
    <row r="22" spans="1:8" ht="13.5" customHeight="1" x14ac:dyDescent="0.25">
      <c r="A22" s="110" t="s">
        <v>86</v>
      </c>
      <c r="B22" s="150">
        <v>71.577500000000001</v>
      </c>
      <c r="C22" s="151">
        <v>4.0768000000000004</v>
      </c>
      <c r="D22" s="152">
        <v>24.345700000000001</v>
      </c>
      <c r="E22" s="53"/>
      <c r="F22" s="53"/>
      <c r="G22" s="53"/>
      <c r="H22" s="53"/>
    </row>
    <row r="23" spans="1:8" ht="15.6" x14ac:dyDescent="0.25">
      <c r="A23" s="138" t="s">
        <v>52</v>
      </c>
      <c r="B23" s="150">
        <v>63.327399999999997</v>
      </c>
      <c r="C23" s="151">
        <v>6.8944999999999999</v>
      </c>
      <c r="D23" s="152">
        <v>29.778199999999998</v>
      </c>
      <c r="E23" s="53"/>
      <c r="F23" s="53"/>
      <c r="G23" s="53"/>
      <c r="H23" s="53"/>
    </row>
    <row r="24" spans="1:8" ht="13.5" customHeight="1" x14ac:dyDescent="0.25">
      <c r="A24" s="138" t="s">
        <v>53</v>
      </c>
      <c r="B24" s="150">
        <v>71.150000000000006</v>
      </c>
      <c r="C24" s="151">
        <v>3.6257000000000001</v>
      </c>
      <c r="D24" s="152">
        <v>25.224299999999999</v>
      </c>
      <c r="E24" s="53"/>
      <c r="F24" s="53"/>
      <c r="G24" s="53"/>
      <c r="H24" s="53"/>
    </row>
    <row r="25" spans="1:8" ht="13.5" customHeight="1" x14ac:dyDescent="0.25">
      <c r="A25" s="138" t="s">
        <v>54</v>
      </c>
      <c r="B25" s="150">
        <v>75.7624</v>
      </c>
      <c r="C25" s="151">
        <v>2.9544999999999999</v>
      </c>
      <c r="D25" s="152">
        <v>21.283100000000001</v>
      </c>
      <c r="E25" s="53"/>
      <c r="F25" s="53"/>
      <c r="G25" s="53"/>
      <c r="H25" s="53"/>
    </row>
    <row r="26" spans="1:8" ht="15.6" customHeight="1" x14ac:dyDescent="0.25">
      <c r="A26" s="138" t="s">
        <v>82</v>
      </c>
      <c r="B26" s="150">
        <v>73.741299999999995</v>
      </c>
      <c r="C26" s="151">
        <v>3.879</v>
      </c>
      <c r="D26" s="152">
        <v>22.3797</v>
      </c>
      <c r="E26" s="53"/>
      <c r="F26" s="53"/>
      <c r="G26" s="53"/>
      <c r="H26" s="53"/>
    </row>
    <row r="27" spans="1:8" ht="13.5" customHeight="1" x14ac:dyDescent="0.25">
      <c r="A27" s="118"/>
      <c r="B27" s="93"/>
      <c r="C27" s="148"/>
      <c r="D27" s="140"/>
      <c r="E27" s="53"/>
      <c r="F27" s="53"/>
      <c r="G27" s="53"/>
      <c r="H27" s="53"/>
    </row>
    <row r="28" spans="1:8" ht="13.5" customHeight="1" x14ac:dyDescent="0.25">
      <c r="A28" s="110" t="s">
        <v>87</v>
      </c>
      <c r="B28" s="150">
        <v>79.833200000000005</v>
      </c>
      <c r="C28" s="151">
        <v>3.8085</v>
      </c>
      <c r="D28" s="152">
        <v>16.3582</v>
      </c>
      <c r="E28" s="53"/>
      <c r="F28" s="53"/>
      <c r="G28" s="53"/>
      <c r="H28" s="53"/>
    </row>
    <row r="29" spans="1:8" ht="13.5" customHeight="1" x14ac:dyDescent="0.25">
      <c r="A29" s="138" t="s">
        <v>52</v>
      </c>
      <c r="B29" s="150">
        <v>70.786199999999994</v>
      </c>
      <c r="C29" s="151">
        <v>6.9424000000000001</v>
      </c>
      <c r="D29" s="152">
        <v>22.2714</v>
      </c>
      <c r="E29" s="53"/>
      <c r="F29" s="53"/>
      <c r="G29" s="53"/>
      <c r="H29" s="53"/>
    </row>
    <row r="30" spans="1:8" x14ac:dyDescent="0.25">
      <c r="A30" s="138" t="s">
        <v>53</v>
      </c>
      <c r="B30" s="150">
        <v>81.919700000000006</v>
      </c>
      <c r="C30" s="151">
        <v>3.3347000000000002</v>
      </c>
      <c r="D30" s="152">
        <v>14.7456</v>
      </c>
      <c r="E30" s="53"/>
      <c r="F30" s="53"/>
      <c r="G30" s="53"/>
      <c r="H30" s="53"/>
    </row>
    <row r="31" spans="1:8" ht="13.5" customHeight="1" x14ac:dyDescent="0.25">
      <c r="A31" s="138" t="s">
        <v>54</v>
      </c>
      <c r="B31" s="150">
        <v>83.690799999999996</v>
      </c>
      <c r="C31" s="151">
        <v>2.5531000000000001</v>
      </c>
      <c r="D31" s="152">
        <v>13.756</v>
      </c>
      <c r="E31" s="53"/>
      <c r="F31" s="53"/>
      <c r="G31" s="53"/>
      <c r="H31" s="53"/>
    </row>
    <row r="32" spans="1:8" ht="13.5" customHeight="1" x14ac:dyDescent="0.25">
      <c r="A32" s="138" t="s">
        <v>82</v>
      </c>
      <c r="B32" s="150">
        <v>80.356200000000001</v>
      </c>
      <c r="C32" s="151">
        <v>3.5853000000000002</v>
      </c>
      <c r="D32" s="152">
        <v>16.058499999999999</v>
      </c>
      <c r="E32" s="53"/>
      <c r="F32" s="53"/>
      <c r="G32" s="53"/>
      <c r="H32" s="53"/>
    </row>
    <row r="33" spans="1:8" ht="13.5" customHeight="1" x14ac:dyDescent="0.25">
      <c r="A33" s="118"/>
      <c r="B33" s="93"/>
      <c r="C33" s="148"/>
      <c r="D33" s="140"/>
      <c r="E33" s="53"/>
      <c r="F33" s="53"/>
      <c r="G33" s="53"/>
      <c r="H33" s="53"/>
    </row>
    <row r="34" spans="1:8" ht="13.5" customHeight="1" x14ac:dyDescent="0.25">
      <c r="A34" s="110" t="s">
        <v>88</v>
      </c>
      <c r="B34" s="150">
        <v>68.974000000000004</v>
      </c>
      <c r="C34" s="151">
        <v>8.3573000000000004</v>
      </c>
      <c r="D34" s="152">
        <v>22.668700000000001</v>
      </c>
      <c r="E34" s="53"/>
      <c r="F34" s="53"/>
      <c r="G34" s="53"/>
      <c r="H34" s="53"/>
    </row>
    <row r="35" spans="1:8" ht="14.4" customHeight="1" x14ac:dyDescent="0.25">
      <c r="A35" s="138" t="s">
        <v>52</v>
      </c>
      <c r="B35" s="150">
        <v>55.892200000000003</v>
      </c>
      <c r="C35" s="151">
        <v>13.2471</v>
      </c>
      <c r="D35" s="152">
        <v>30.860800000000001</v>
      </c>
      <c r="E35" s="53"/>
      <c r="F35" s="53"/>
      <c r="G35" s="53"/>
      <c r="H35" s="53"/>
    </row>
    <row r="36" spans="1:8" ht="13.5" customHeight="1" x14ac:dyDescent="0.25">
      <c r="A36" s="138" t="s">
        <v>53</v>
      </c>
      <c r="B36" s="150">
        <v>70.812200000000004</v>
      </c>
      <c r="C36" s="151">
        <v>8.2027000000000001</v>
      </c>
      <c r="D36" s="152">
        <v>20.984999999999999</v>
      </c>
      <c r="E36" s="53"/>
      <c r="F36" s="53"/>
      <c r="G36" s="53"/>
      <c r="H36" s="53"/>
    </row>
    <row r="37" spans="1:8" x14ac:dyDescent="0.25">
      <c r="A37" s="138" t="s">
        <v>54</v>
      </c>
      <c r="B37" s="150">
        <v>75.486099999999993</v>
      </c>
      <c r="C37" s="151">
        <v>6.1703999999999999</v>
      </c>
      <c r="D37" s="152">
        <v>18.343499999999999</v>
      </c>
      <c r="E37" s="53"/>
      <c r="F37" s="53"/>
      <c r="G37" s="53"/>
      <c r="H37" s="53"/>
    </row>
    <row r="38" spans="1:8" ht="15" customHeight="1" x14ac:dyDescent="0.25">
      <c r="A38" s="138" t="s">
        <v>82</v>
      </c>
      <c r="B38" s="150">
        <v>70.121700000000004</v>
      </c>
      <c r="C38" s="151">
        <v>7.4547999999999996</v>
      </c>
      <c r="D38" s="152">
        <v>22.423500000000001</v>
      </c>
      <c r="E38" s="53"/>
      <c r="F38" s="53"/>
      <c r="G38" s="53"/>
      <c r="H38" s="53"/>
    </row>
    <row r="39" spans="1:8" ht="13.5" customHeight="1" x14ac:dyDescent="0.25">
      <c r="A39" s="118"/>
      <c r="B39" s="93"/>
      <c r="C39" s="148"/>
      <c r="D39" s="140"/>
      <c r="E39" s="53"/>
      <c r="F39" s="53"/>
      <c r="G39" s="53"/>
      <c r="H39" s="53"/>
    </row>
    <row r="40" spans="1:8" ht="13.5" customHeight="1" x14ac:dyDescent="0.25">
      <c r="A40" s="110" t="s">
        <v>89</v>
      </c>
      <c r="B40" s="150">
        <v>71.942999999999998</v>
      </c>
      <c r="C40" s="151">
        <v>5.8472</v>
      </c>
      <c r="D40" s="152">
        <v>22.209700000000002</v>
      </c>
      <c r="E40" s="53"/>
      <c r="F40" s="53"/>
      <c r="G40" s="53"/>
      <c r="H40" s="53"/>
    </row>
    <row r="41" spans="1:8" ht="14.4" customHeight="1" x14ac:dyDescent="0.25">
      <c r="A41" s="138" t="s">
        <v>52</v>
      </c>
      <c r="B41" s="150">
        <v>63.234200000000001</v>
      </c>
      <c r="C41" s="151">
        <v>8.9596999999999998</v>
      </c>
      <c r="D41" s="152">
        <v>27.806100000000001</v>
      </c>
      <c r="E41" s="53"/>
      <c r="F41" s="53"/>
      <c r="G41" s="53"/>
      <c r="H41" s="53"/>
    </row>
    <row r="42" spans="1:8" ht="13.5" customHeight="1" x14ac:dyDescent="0.25">
      <c r="A42" s="138" t="s">
        <v>53</v>
      </c>
      <c r="B42" s="150">
        <v>73.037899999999993</v>
      </c>
      <c r="C42" s="151">
        <v>4.9561000000000002</v>
      </c>
      <c r="D42" s="152">
        <v>22.0059</v>
      </c>
      <c r="E42" s="53"/>
      <c r="F42" s="53"/>
      <c r="G42" s="53"/>
      <c r="H42" s="53"/>
    </row>
    <row r="43" spans="1:8" ht="13.5" customHeight="1" x14ac:dyDescent="0.25">
      <c r="A43" s="138" t="s">
        <v>54</v>
      </c>
      <c r="B43" s="150">
        <v>77.574100000000001</v>
      </c>
      <c r="C43" s="151">
        <v>4.4112999999999998</v>
      </c>
      <c r="D43" s="152">
        <v>18.014600000000002</v>
      </c>
      <c r="E43" s="53"/>
      <c r="F43" s="53"/>
      <c r="G43" s="53"/>
      <c r="H43" s="53"/>
    </row>
    <row r="44" spans="1:8" ht="15.6" x14ac:dyDescent="0.25">
      <c r="A44" s="138" t="s">
        <v>82</v>
      </c>
      <c r="B44" s="150">
        <v>73.942499999999995</v>
      </c>
      <c r="C44" s="151">
        <v>5.1214000000000004</v>
      </c>
      <c r="D44" s="152">
        <v>20.9361</v>
      </c>
      <c r="E44" s="53"/>
      <c r="F44" s="53"/>
      <c r="G44" s="53"/>
      <c r="H44" s="53"/>
    </row>
    <row r="45" spans="1:8" ht="13.5" customHeight="1" thickBot="1" x14ac:dyDescent="0.3">
      <c r="A45" s="75" t="s">
        <v>0</v>
      </c>
      <c r="B45" s="21"/>
      <c r="C45" s="149"/>
      <c r="D45" s="81"/>
      <c r="E45" s="53"/>
      <c r="F45" s="53"/>
      <c r="G45" s="53"/>
      <c r="H45" s="53"/>
    </row>
    <row r="46" spans="1:8" ht="13.5" customHeight="1" x14ac:dyDescent="0.25">
      <c r="A46" s="4"/>
      <c r="B46" s="69"/>
      <c r="C46" s="70"/>
      <c r="D46" s="44"/>
      <c r="E46" s="53"/>
      <c r="F46" s="53"/>
      <c r="G46" s="53"/>
      <c r="H46" s="53"/>
    </row>
    <row r="47" spans="1:8" ht="13.5" customHeight="1" x14ac:dyDescent="0.25">
      <c r="A47" s="242" t="s">
        <v>76</v>
      </c>
      <c r="B47" s="242"/>
      <c r="C47" s="242"/>
      <c r="D47" s="242"/>
      <c r="E47" s="53"/>
      <c r="F47" s="53"/>
      <c r="G47" s="53"/>
      <c r="H47" s="53"/>
    </row>
    <row r="48" spans="1:8" s="85" customFormat="1" ht="19.5" customHeight="1" x14ac:dyDescent="0.25">
      <c r="A48" s="242"/>
      <c r="B48" s="242"/>
      <c r="C48" s="242"/>
      <c r="D48" s="242"/>
    </row>
    <row r="49" spans="1:6" s="85" customFormat="1" ht="19.5" customHeight="1" x14ac:dyDescent="0.25">
      <c r="A49" s="243" t="s">
        <v>48</v>
      </c>
      <c r="B49" s="243"/>
      <c r="C49" s="243"/>
      <c r="D49" s="243"/>
    </row>
    <row r="50" spans="1:6" ht="13.5" customHeight="1" x14ac:dyDescent="0.25">
      <c r="A50" s="85" t="s">
        <v>80</v>
      </c>
      <c r="B50" s="85"/>
      <c r="C50" s="85"/>
      <c r="D50" s="85"/>
    </row>
    <row r="51" spans="1:6" ht="66.75" customHeight="1" x14ac:dyDescent="0.25">
      <c r="A51" s="209" t="s">
        <v>93</v>
      </c>
      <c r="B51" s="209"/>
      <c r="C51" s="209"/>
      <c r="D51" s="209"/>
      <c r="E51" s="98"/>
      <c r="F51" s="99"/>
    </row>
    <row r="52" spans="1:6" ht="26.25" customHeight="1" x14ac:dyDescent="0.25">
      <c r="A52"/>
    </row>
    <row r="56" spans="1:6" ht="27.75" customHeight="1" x14ac:dyDescent="0.25"/>
    <row r="57" spans="1:6" ht="64.5" customHeight="1" x14ac:dyDescent="0.25"/>
  </sheetData>
  <mergeCells count="9">
    <mergeCell ref="A47:D48"/>
    <mergeCell ref="A49:D49"/>
    <mergeCell ref="A51:D51"/>
    <mergeCell ref="A1:D1"/>
    <mergeCell ref="A3:A8"/>
    <mergeCell ref="B6:B8"/>
    <mergeCell ref="D6:D8"/>
    <mergeCell ref="B4:D4"/>
    <mergeCell ref="C6:C8"/>
  </mergeCells>
  <phoneticPr fontId="0" type="noConversion"/>
  <printOptions horizontalCentered="1"/>
  <pageMargins left="0.5" right="0.5" top="0.5" bottom="0.5" header="0" footer="0"/>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abSelected="1" zoomScaleNormal="100" workbookViewId="0">
      <selection activeCell="H22" sqref="H22"/>
    </sheetView>
  </sheetViews>
  <sheetFormatPr defaultRowHeight="13.2" x14ac:dyDescent="0.25"/>
  <cols>
    <col min="1" max="1" width="38.5546875" style="19" customWidth="1"/>
    <col min="2" max="2" width="12.33203125" style="7" customWidth="1"/>
    <col min="3" max="3" width="12.109375" style="40" customWidth="1"/>
    <col min="4" max="4" width="11.5546875" style="2" customWidth="1"/>
    <col min="5" max="5" width="13.88671875" customWidth="1"/>
  </cols>
  <sheetData>
    <row r="1" spans="1:10" ht="25.5" customHeight="1" x14ac:dyDescent="0.25">
      <c r="A1" s="252" t="s">
        <v>77</v>
      </c>
      <c r="B1" s="253"/>
      <c r="C1" s="253"/>
      <c r="D1" s="253"/>
      <c r="E1" s="254"/>
    </row>
    <row r="2" spans="1:10" ht="8.1" customHeight="1" thickBot="1" x14ac:dyDescent="0.3">
      <c r="A2" s="65"/>
      <c r="B2" s="43"/>
      <c r="C2" s="41"/>
      <c r="D2" s="26"/>
      <c r="E2" s="66"/>
    </row>
    <row r="3" spans="1:10" ht="6" customHeight="1" x14ac:dyDescent="0.25">
      <c r="A3" s="216" t="s">
        <v>3</v>
      </c>
      <c r="B3" s="48"/>
      <c r="C3" s="32"/>
      <c r="D3" s="17"/>
      <c r="E3" s="59"/>
    </row>
    <row r="4" spans="1:10" x14ac:dyDescent="0.25">
      <c r="A4" s="217"/>
      <c r="B4" s="255" t="s">
        <v>5</v>
      </c>
      <c r="C4" s="231"/>
      <c r="D4" s="231"/>
      <c r="E4" s="251"/>
    </row>
    <row r="5" spans="1:10" ht="6" customHeight="1" x14ac:dyDescent="0.25">
      <c r="A5" s="217"/>
      <c r="B5" s="49"/>
      <c r="C5" s="32"/>
      <c r="D5" s="17"/>
      <c r="E5" s="59"/>
    </row>
    <row r="6" spans="1:10" ht="6" customHeight="1" x14ac:dyDescent="0.25">
      <c r="A6" s="217"/>
      <c r="B6" s="29"/>
      <c r="C6" s="29"/>
      <c r="D6" s="9"/>
      <c r="E6" s="60"/>
    </row>
    <row r="7" spans="1:10" ht="26.4" customHeight="1" x14ac:dyDescent="0.25">
      <c r="A7" s="217"/>
      <c r="B7" s="100" t="s">
        <v>55</v>
      </c>
      <c r="C7" s="101" t="s">
        <v>44</v>
      </c>
      <c r="D7" s="101" t="s">
        <v>45</v>
      </c>
      <c r="E7" s="67" t="s">
        <v>78</v>
      </c>
    </row>
    <row r="8" spans="1:10" ht="6" customHeight="1" x14ac:dyDescent="0.25">
      <c r="A8" s="218"/>
      <c r="B8" s="15"/>
      <c r="C8" s="15"/>
      <c r="D8" s="15"/>
      <c r="E8" s="61"/>
    </row>
    <row r="9" spans="1:10" ht="8.1" customHeight="1" x14ac:dyDescent="0.25">
      <c r="A9" s="144"/>
      <c r="B9" s="57"/>
      <c r="C9" s="5"/>
      <c r="D9" s="5"/>
      <c r="E9" s="60"/>
    </row>
    <row r="10" spans="1:10" ht="13.5" customHeight="1" x14ac:dyDescent="0.25">
      <c r="A10" s="118" t="s">
        <v>10</v>
      </c>
      <c r="B10" s="106">
        <v>6.4053800000000001</v>
      </c>
      <c r="C10" s="106">
        <v>3.2517399999999999</v>
      </c>
      <c r="D10" s="106">
        <v>1.7326999999999999</v>
      </c>
      <c r="E10" s="119">
        <v>-6.6540000000000002E-2</v>
      </c>
      <c r="F10" s="53"/>
      <c r="G10" s="53"/>
      <c r="H10" s="53"/>
      <c r="I10" s="53"/>
      <c r="J10" s="53"/>
    </row>
    <row r="11" spans="1:10" ht="13.5" customHeight="1" x14ac:dyDescent="0.25">
      <c r="A11" s="118" t="s">
        <v>31</v>
      </c>
      <c r="B11" s="106">
        <v>3.10297</v>
      </c>
      <c r="C11" s="106">
        <v>1.4952700000000001</v>
      </c>
      <c r="D11" s="106">
        <v>1.0435700000000001</v>
      </c>
      <c r="E11" s="119">
        <v>-0.95071000000000006</v>
      </c>
      <c r="F11" s="53"/>
      <c r="G11" s="53"/>
      <c r="H11" s="53"/>
      <c r="I11" s="53"/>
      <c r="J11" s="53"/>
    </row>
    <row r="12" spans="1:10" ht="14.4" customHeight="1" x14ac:dyDescent="0.25">
      <c r="A12" s="110" t="s">
        <v>56</v>
      </c>
      <c r="B12" s="106">
        <v>4.96509</v>
      </c>
      <c r="C12" s="106">
        <v>2.1913</v>
      </c>
      <c r="D12" s="106">
        <v>1.6170500000000001</v>
      </c>
      <c r="E12" s="119">
        <v>-0.43347000000000002</v>
      </c>
      <c r="F12" s="53"/>
      <c r="G12" s="53"/>
      <c r="H12" s="53"/>
      <c r="I12" s="53"/>
      <c r="J12" s="53"/>
    </row>
    <row r="13" spans="1:10" ht="13.5" customHeight="1" x14ac:dyDescent="0.25">
      <c r="A13" s="118" t="s">
        <v>30</v>
      </c>
      <c r="B13" s="106">
        <v>6.1293899999999999</v>
      </c>
      <c r="C13" s="106">
        <v>3.3761199999999998</v>
      </c>
      <c r="D13" s="106">
        <v>1.51562</v>
      </c>
      <c r="E13" s="119">
        <v>8.8400000000000006E-3</v>
      </c>
      <c r="F13" s="53"/>
      <c r="G13" s="53"/>
      <c r="H13" s="53"/>
      <c r="I13" s="53"/>
      <c r="J13" s="53"/>
    </row>
    <row r="14" spans="1:10" ht="14.4" customHeight="1" x14ac:dyDescent="0.25">
      <c r="A14" s="110" t="s">
        <v>61</v>
      </c>
      <c r="B14" s="106">
        <v>9.4840300000000006</v>
      </c>
      <c r="C14" s="106">
        <v>5.2059300000000004</v>
      </c>
      <c r="D14" s="106">
        <v>2.27189</v>
      </c>
      <c r="E14" s="119">
        <v>0.59841999999999995</v>
      </c>
      <c r="F14" s="53"/>
      <c r="G14" s="53"/>
      <c r="H14" s="53"/>
      <c r="I14" s="53"/>
      <c r="J14" s="53"/>
    </row>
    <row r="15" spans="1:10" x14ac:dyDescent="0.25">
      <c r="A15" s="118"/>
      <c r="B15" s="93"/>
      <c r="C15" s="50"/>
      <c r="D15" s="50"/>
      <c r="E15" s="86"/>
      <c r="F15" s="53"/>
      <c r="G15" s="53"/>
      <c r="H15" s="53"/>
      <c r="I15" s="53"/>
      <c r="J15" s="53"/>
    </row>
    <row r="16" spans="1:10" ht="13.5" customHeight="1" x14ac:dyDescent="0.25">
      <c r="A16" s="118" t="s">
        <v>11</v>
      </c>
      <c r="B16" s="106">
        <v>7.0142600000000002</v>
      </c>
      <c r="C16" s="106">
        <v>3.59328</v>
      </c>
      <c r="D16" s="106">
        <v>1.77858</v>
      </c>
      <c r="E16" s="119">
        <v>-0.10196</v>
      </c>
      <c r="F16" s="53"/>
      <c r="G16" s="53"/>
      <c r="H16" s="53"/>
      <c r="I16" s="53"/>
      <c r="J16" s="53"/>
    </row>
    <row r="17" spans="1:10" ht="13.5" customHeight="1" x14ac:dyDescent="0.25">
      <c r="A17" s="118" t="s">
        <v>31</v>
      </c>
      <c r="B17" s="106">
        <v>3.19502</v>
      </c>
      <c r="C17" s="106">
        <v>1.4893099999999999</v>
      </c>
      <c r="D17" s="106">
        <v>0.53800999999999999</v>
      </c>
      <c r="E17" s="119">
        <v>-1.61816</v>
      </c>
      <c r="F17" s="53"/>
      <c r="G17" s="53"/>
      <c r="H17" s="53"/>
      <c r="I17" s="53"/>
      <c r="J17" s="53"/>
    </row>
    <row r="18" spans="1:10" ht="14.4" customHeight="1" x14ac:dyDescent="0.25">
      <c r="A18" s="110" t="s">
        <v>56</v>
      </c>
      <c r="B18" s="106">
        <v>5.76539</v>
      </c>
      <c r="C18" s="106">
        <v>2.2585099999999998</v>
      </c>
      <c r="D18" s="106">
        <v>1.5948899999999999</v>
      </c>
      <c r="E18" s="119">
        <v>-0.58464000000000005</v>
      </c>
      <c r="F18" s="53"/>
      <c r="G18" s="53"/>
      <c r="H18" s="53"/>
      <c r="I18" s="53"/>
      <c r="J18" s="53"/>
    </row>
    <row r="19" spans="1:10" ht="13.5" customHeight="1" x14ac:dyDescent="0.25">
      <c r="A19" s="118" t="s">
        <v>30</v>
      </c>
      <c r="B19" s="106">
        <v>7.7616699999999996</v>
      </c>
      <c r="C19" s="106">
        <v>3.8358599999999998</v>
      </c>
      <c r="D19" s="106">
        <v>1.61704</v>
      </c>
      <c r="E19" s="119">
        <v>1.312E-2</v>
      </c>
      <c r="F19" s="53"/>
      <c r="G19" s="53"/>
      <c r="H19" s="53"/>
      <c r="I19" s="53"/>
      <c r="J19" s="53"/>
    </row>
    <row r="20" spans="1:10" ht="13.95" customHeight="1" x14ac:dyDescent="0.25">
      <c r="A20" s="110" t="s">
        <v>61</v>
      </c>
      <c r="B20" s="106">
        <v>9.7061600000000006</v>
      </c>
      <c r="C20" s="106">
        <v>6.3411600000000004</v>
      </c>
      <c r="D20" s="106">
        <v>2.58738</v>
      </c>
      <c r="E20" s="119">
        <v>0.95936999999999995</v>
      </c>
      <c r="F20" s="53"/>
      <c r="G20" s="53"/>
      <c r="H20" s="53"/>
      <c r="I20" s="53"/>
      <c r="J20" s="53"/>
    </row>
    <row r="21" spans="1:10" x14ac:dyDescent="0.25">
      <c r="A21" s="145"/>
      <c r="B21" s="93"/>
      <c r="C21" s="93"/>
      <c r="D21" s="93"/>
      <c r="E21" s="94"/>
      <c r="F21" s="53"/>
      <c r="G21" s="53"/>
      <c r="H21" s="53"/>
      <c r="I21" s="53"/>
      <c r="J21" s="53"/>
    </row>
    <row r="22" spans="1:10" ht="13.5" customHeight="1" x14ac:dyDescent="0.25">
      <c r="A22" s="118" t="s">
        <v>18</v>
      </c>
      <c r="B22" s="106">
        <v>5.7624399999999998</v>
      </c>
      <c r="C22" s="106">
        <v>2.8893</v>
      </c>
      <c r="D22" s="106">
        <v>1.68289</v>
      </c>
      <c r="E22" s="119">
        <v>-2.7560000000000001E-2</v>
      </c>
      <c r="F22" s="53"/>
      <c r="G22" s="53"/>
      <c r="H22" s="53"/>
      <c r="I22" s="53"/>
      <c r="J22" s="53"/>
    </row>
    <row r="23" spans="1:10" ht="13.5" customHeight="1" x14ac:dyDescent="0.25">
      <c r="A23" s="118" t="s">
        <v>31</v>
      </c>
      <c r="B23" s="106">
        <v>2.93492</v>
      </c>
      <c r="C23" s="106">
        <v>1.50508</v>
      </c>
      <c r="D23" s="106">
        <v>1.81426</v>
      </c>
      <c r="E23" s="119">
        <v>0.17071</v>
      </c>
      <c r="F23" s="53"/>
      <c r="G23" s="53"/>
      <c r="H23" s="53"/>
      <c r="I23" s="53"/>
      <c r="J23" s="53"/>
    </row>
    <row r="24" spans="1:10" ht="16.350000000000001" customHeight="1" x14ac:dyDescent="0.25">
      <c r="A24" s="110" t="s">
        <v>56</v>
      </c>
      <c r="B24" s="106">
        <v>3.97756</v>
      </c>
      <c r="C24" s="106">
        <v>2.11049</v>
      </c>
      <c r="D24" s="106">
        <v>1.6437600000000001</v>
      </c>
      <c r="E24" s="119">
        <v>-0.24986</v>
      </c>
      <c r="F24" s="53"/>
      <c r="G24" s="53"/>
      <c r="H24" s="53"/>
      <c r="I24" s="53"/>
      <c r="J24" s="53"/>
    </row>
    <row r="25" spans="1:10" ht="13.5" customHeight="1" x14ac:dyDescent="0.25">
      <c r="A25" s="118" t="s">
        <v>30</v>
      </c>
      <c r="B25" s="106">
        <v>4.8381400000000001</v>
      </c>
      <c r="C25" s="106">
        <v>2.98854</v>
      </c>
      <c r="D25" s="106">
        <v>1.4254199999999999</v>
      </c>
      <c r="E25" s="119">
        <v>5.0000000000000001E-3</v>
      </c>
      <c r="F25" s="53"/>
      <c r="G25" s="53"/>
      <c r="H25" s="53"/>
      <c r="I25" s="53"/>
      <c r="J25" s="53"/>
    </row>
    <row r="26" spans="1:10" ht="15" customHeight="1" x14ac:dyDescent="0.25">
      <c r="A26" s="110" t="s">
        <v>61</v>
      </c>
      <c r="B26" s="106">
        <v>9.2747700000000002</v>
      </c>
      <c r="C26" s="106">
        <v>4.1153300000000002</v>
      </c>
      <c r="D26" s="106">
        <v>1.9523200000000001</v>
      </c>
      <c r="E26" s="119">
        <v>0.221</v>
      </c>
      <c r="F26" s="53"/>
      <c r="G26" s="53"/>
      <c r="H26" s="53"/>
      <c r="I26" s="53"/>
      <c r="J26" s="53"/>
    </row>
    <row r="27" spans="1:10" x14ac:dyDescent="0.25">
      <c r="A27" s="145"/>
      <c r="B27" s="93"/>
      <c r="C27" s="93"/>
      <c r="D27" s="93"/>
      <c r="E27" s="94"/>
      <c r="F27" s="53"/>
      <c r="G27" s="53"/>
      <c r="H27" s="53"/>
      <c r="I27" s="53"/>
      <c r="J27" s="53"/>
    </row>
    <row r="28" spans="1:10" ht="13.5" customHeight="1" x14ac:dyDescent="0.25">
      <c r="A28" s="118" t="s">
        <v>15</v>
      </c>
      <c r="B28" s="106">
        <v>6.7840699999999998</v>
      </c>
      <c r="C28" s="106">
        <v>3.3543400000000001</v>
      </c>
      <c r="D28" s="106">
        <v>1.77308</v>
      </c>
      <c r="E28" s="119">
        <v>-5.8869999999999999E-2</v>
      </c>
      <c r="F28" s="53"/>
      <c r="G28" s="53"/>
      <c r="H28" s="53"/>
      <c r="I28" s="53"/>
      <c r="J28" s="53"/>
    </row>
    <row r="29" spans="1:10" ht="13.5" customHeight="1" x14ac:dyDescent="0.25">
      <c r="A29" s="118" t="s">
        <v>31</v>
      </c>
      <c r="B29" s="106">
        <v>3.9258299999999999</v>
      </c>
      <c r="C29" s="106">
        <v>1.6132599999999999</v>
      </c>
      <c r="D29" s="106">
        <v>0.92110000000000003</v>
      </c>
      <c r="E29" s="119">
        <v>-0.99306000000000005</v>
      </c>
      <c r="F29" s="53"/>
      <c r="G29" s="53"/>
      <c r="H29" s="53"/>
      <c r="I29" s="53"/>
      <c r="J29" s="53"/>
    </row>
    <row r="30" spans="1:10" ht="15.6" customHeight="1" x14ac:dyDescent="0.25">
      <c r="A30" s="110" t="s">
        <v>56</v>
      </c>
      <c r="B30" s="106">
        <v>5.2479500000000003</v>
      </c>
      <c r="C30" s="106">
        <v>2.1385399999999999</v>
      </c>
      <c r="D30" s="106">
        <v>1.6371599999999999</v>
      </c>
      <c r="E30" s="119">
        <v>-0.47453000000000001</v>
      </c>
      <c r="F30" s="53"/>
      <c r="G30" s="53"/>
      <c r="H30" s="53"/>
      <c r="I30" s="53"/>
      <c r="J30" s="53"/>
    </row>
    <row r="31" spans="1:10" ht="13.5" customHeight="1" x14ac:dyDescent="0.25">
      <c r="A31" s="118" t="s">
        <v>30</v>
      </c>
      <c r="B31" s="106">
        <v>6.0119899999999999</v>
      </c>
      <c r="C31" s="106">
        <v>3.4578099999999998</v>
      </c>
      <c r="D31" s="106">
        <v>1.5405800000000001</v>
      </c>
      <c r="E31" s="119">
        <v>8.1399999999999997E-3</v>
      </c>
      <c r="F31" s="53"/>
      <c r="G31" s="53"/>
      <c r="H31" s="53"/>
      <c r="I31" s="53"/>
      <c r="J31" s="53"/>
    </row>
    <row r="32" spans="1:10" ht="14.4" customHeight="1" x14ac:dyDescent="0.25">
      <c r="A32" s="110" t="s">
        <v>61</v>
      </c>
      <c r="B32" s="106">
        <v>9.7647300000000001</v>
      </c>
      <c r="C32" s="106">
        <v>5.2223499999999996</v>
      </c>
      <c r="D32" s="106">
        <v>2.2968500000000001</v>
      </c>
      <c r="E32" s="119">
        <v>0.58111999999999997</v>
      </c>
      <c r="F32" s="53"/>
      <c r="G32" s="53"/>
      <c r="H32" s="53"/>
      <c r="I32" s="53"/>
      <c r="J32" s="53"/>
    </row>
    <row r="33" spans="1:10" ht="12.75" customHeight="1" x14ac:dyDescent="0.25">
      <c r="A33" s="122"/>
      <c r="B33" s="93"/>
      <c r="C33" s="93"/>
      <c r="D33" s="93"/>
      <c r="E33" s="94"/>
      <c r="F33" s="53"/>
      <c r="G33" s="53"/>
      <c r="H33" s="53"/>
      <c r="I33" s="53"/>
      <c r="J33" s="53"/>
    </row>
    <row r="34" spans="1:10" ht="13.5" customHeight="1" x14ac:dyDescent="0.25">
      <c r="A34" s="118" t="s">
        <v>16</v>
      </c>
      <c r="B34" s="106">
        <v>4.3803900000000002</v>
      </c>
      <c r="C34" s="106">
        <v>2.8970199999999999</v>
      </c>
      <c r="D34" s="106">
        <v>1.4999899999999999</v>
      </c>
      <c r="E34" s="119">
        <v>3.5E-4</v>
      </c>
      <c r="F34" s="53"/>
      <c r="G34" s="53"/>
      <c r="H34" s="53"/>
      <c r="I34" s="53"/>
      <c r="J34" s="53"/>
    </row>
    <row r="35" spans="1:10" ht="13.5" customHeight="1" x14ac:dyDescent="0.25">
      <c r="A35" s="118" t="s">
        <v>31</v>
      </c>
      <c r="B35" s="106">
        <v>1.62392</v>
      </c>
      <c r="C35" s="106">
        <v>0.77722999999999998</v>
      </c>
      <c r="D35" s="106">
        <v>0.78493999999999997</v>
      </c>
      <c r="E35" s="119">
        <v>-0.44140000000000001</v>
      </c>
      <c r="F35" s="53"/>
      <c r="G35" s="53"/>
      <c r="H35" s="53"/>
      <c r="I35" s="53"/>
      <c r="J35" s="53"/>
    </row>
    <row r="36" spans="1:10" ht="14.4" customHeight="1" x14ac:dyDescent="0.25">
      <c r="A36" s="110" t="s">
        <v>56</v>
      </c>
      <c r="B36" s="106">
        <v>3.1558199999999998</v>
      </c>
      <c r="C36" s="106">
        <v>2.33331</v>
      </c>
      <c r="D36" s="106">
        <v>1.7653300000000001</v>
      </c>
      <c r="E36" s="119">
        <v>-0.15531</v>
      </c>
      <c r="F36" s="53"/>
      <c r="G36" s="53"/>
      <c r="H36" s="53"/>
      <c r="I36" s="53"/>
      <c r="J36" s="53"/>
    </row>
    <row r="37" spans="1:10" ht="13.5" customHeight="1" x14ac:dyDescent="0.25">
      <c r="A37" s="118" t="s">
        <v>30</v>
      </c>
      <c r="B37" s="106">
        <v>6.2164700000000002</v>
      </c>
      <c r="C37" s="106">
        <v>3.3718599999999999</v>
      </c>
      <c r="D37" s="106">
        <v>1.3077700000000001</v>
      </c>
      <c r="E37" s="119">
        <v>0.24792</v>
      </c>
      <c r="F37" s="53"/>
      <c r="G37" s="53"/>
      <c r="H37" s="53"/>
      <c r="I37" s="53"/>
      <c r="J37" s="53"/>
    </row>
    <row r="38" spans="1:10" ht="14.4" customHeight="1" x14ac:dyDescent="0.25">
      <c r="A38" s="110" t="s">
        <v>61</v>
      </c>
      <c r="B38" s="106">
        <v>6.6151200000000001</v>
      </c>
      <c r="C38" s="106">
        <v>5.0754200000000003</v>
      </c>
      <c r="D38" s="106">
        <v>1.3550800000000001</v>
      </c>
      <c r="E38" s="119">
        <v>0.26915</v>
      </c>
      <c r="F38" s="53"/>
      <c r="G38" s="53"/>
      <c r="H38" s="53"/>
      <c r="I38" s="53"/>
      <c r="J38" s="53"/>
    </row>
    <row r="39" spans="1:10" ht="12.75" customHeight="1" x14ac:dyDescent="0.25">
      <c r="A39" s="145"/>
      <c r="B39" s="93"/>
      <c r="C39" s="93"/>
      <c r="D39" s="93"/>
      <c r="E39" s="94"/>
      <c r="F39" s="53"/>
      <c r="G39" s="53"/>
      <c r="H39" s="53"/>
      <c r="I39" s="53"/>
      <c r="J39" s="53"/>
    </row>
    <row r="40" spans="1:10" ht="13.5" customHeight="1" x14ac:dyDescent="0.25">
      <c r="A40" s="118" t="s">
        <v>27</v>
      </c>
      <c r="B40" s="106">
        <v>5.8941400000000002</v>
      </c>
      <c r="C40" s="106">
        <v>2.7309299999999999</v>
      </c>
      <c r="D40" s="106">
        <v>1.7866500000000001</v>
      </c>
      <c r="E40" s="119">
        <v>-0.38195000000000001</v>
      </c>
    </row>
    <row r="41" spans="1:10" ht="13.5" customHeight="1" x14ac:dyDescent="0.25">
      <c r="A41" s="118" t="s">
        <v>31</v>
      </c>
      <c r="B41" s="106">
        <v>1.7161900000000001</v>
      </c>
      <c r="C41" s="106">
        <v>1.62294</v>
      </c>
      <c r="D41" s="106">
        <v>1.47217</v>
      </c>
      <c r="E41" s="119">
        <v>-1.4314199999999999</v>
      </c>
    </row>
    <row r="42" spans="1:10" ht="15" customHeight="1" x14ac:dyDescent="0.25">
      <c r="A42" s="110" t="s">
        <v>56</v>
      </c>
      <c r="B42" s="106">
        <v>5.8410799999999998</v>
      </c>
      <c r="C42" s="106">
        <v>2.5810200000000001</v>
      </c>
      <c r="D42" s="106">
        <v>1.0589500000000001</v>
      </c>
      <c r="E42" s="119">
        <v>-0.51193</v>
      </c>
    </row>
    <row r="43" spans="1:10" ht="13.5" customHeight="1" x14ac:dyDescent="0.25">
      <c r="A43" s="118" t="s">
        <v>30</v>
      </c>
      <c r="B43" s="106">
        <v>7.0550100000000002</v>
      </c>
      <c r="C43" s="106">
        <v>2.4906899999999998</v>
      </c>
      <c r="D43" s="106">
        <v>1.8863700000000001</v>
      </c>
      <c r="E43" s="119">
        <v>-0.41554000000000002</v>
      </c>
    </row>
    <row r="44" spans="1:10" ht="13.95" customHeight="1" x14ac:dyDescent="0.25">
      <c r="A44" s="110" t="s">
        <v>61</v>
      </c>
      <c r="B44" s="106">
        <v>9.3379200000000004</v>
      </c>
      <c r="C44" s="106">
        <v>4.9277100000000003</v>
      </c>
      <c r="D44" s="106">
        <v>4.0983799999999997</v>
      </c>
      <c r="E44" s="119">
        <v>1.1375200000000001</v>
      </c>
    </row>
    <row r="45" spans="1:10" ht="8.1" customHeight="1" thickBot="1" x14ac:dyDescent="0.3">
      <c r="A45" s="68"/>
      <c r="B45" s="146"/>
      <c r="C45" s="33"/>
      <c r="D45" s="33"/>
      <c r="E45" s="64"/>
    </row>
    <row r="46" spans="1:10" ht="8.1" customHeight="1" x14ac:dyDescent="0.25">
      <c r="A46" s="143"/>
      <c r="B46" s="44"/>
      <c r="C46" s="32"/>
      <c r="D46" s="96"/>
    </row>
    <row r="47" spans="1:10" ht="14.25" customHeight="1" x14ac:dyDescent="0.25">
      <c r="A47" s="219" t="s">
        <v>63</v>
      </c>
      <c r="B47" s="219"/>
      <c r="C47" s="219"/>
      <c r="D47" s="219"/>
      <c r="E47" s="219"/>
      <c r="F47" s="99"/>
    </row>
    <row r="48" spans="1:10" ht="14.25" customHeight="1" x14ac:dyDescent="0.25">
      <c r="A48" s="219" t="s">
        <v>79</v>
      </c>
      <c r="B48" s="219"/>
      <c r="C48" s="219"/>
      <c r="D48" s="219"/>
      <c r="E48" s="219"/>
      <c r="F48" s="99"/>
    </row>
    <row r="49" spans="1:5" ht="13.2" customHeight="1" x14ac:dyDescent="0.25">
      <c r="A49" s="219" t="s">
        <v>68</v>
      </c>
      <c r="B49" s="219"/>
      <c r="C49" s="219"/>
      <c r="D49" s="219"/>
      <c r="E49" s="219"/>
    </row>
    <row r="50" spans="1:5" ht="13.2" customHeight="1" x14ac:dyDescent="0.25">
      <c r="A50" s="219" t="s">
        <v>69</v>
      </c>
      <c r="B50" s="219"/>
      <c r="C50" s="219"/>
      <c r="D50" s="219"/>
      <c r="E50" s="219"/>
    </row>
    <row r="51" spans="1:5" ht="90.75" customHeight="1" x14ac:dyDescent="0.25">
      <c r="A51" s="209" t="s">
        <v>98</v>
      </c>
      <c r="B51" s="209"/>
      <c r="C51" s="209"/>
      <c r="D51" s="209"/>
      <c r="E51" s="209"/>
    </row>
    <row r="52" spans="1:5" x14ac:dyDescent="0.25">
      <c r="A52"/>
      <c r="B52"/>
      <c r="C52"/>
      <c r="D52"/>
    </row>
    <row r="53" spans="1:5" x14ac:dyDescent="0.25">
      <c r="A53"/>
      <c r="B53"/>
      <c r="C53"/>
      <c r="D53"/>
    </row>
    <row r="54" spans="1:5" x14ac:dyDescent="0.25">
      <c r="A54" s="12"/>
    </row>
    <row r="59" spans="1:5" x14ac:dyDescent="0.25">
      <c r="A59" s="20"/>
    </row>
  </sheetData>
  <mergeCells count="8">
    <mergeCell ref="A47:E47"/>
    <mergeCell ref="A51:E51"/>
    <mergeCell ref="A48:E48"/>
    <mergeCell ref="A1:E1"/>
    <mergeCell ref="B4:E4"/>
    <mergeCell ref="A3:A8"/>
    <mergeCell ref="A49:E49"/>
    <mergeCell ref="A50:E50"/>
  </mergeCells>
  <phoneticPr fontId="0" type="noConversion"/>
  <printOptions horizont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6"/>
  <sheetViews>
    <sheetView topLeftCell="A7" workbookViewId="0">
      <selection activeCell="D47" sqref="D47"/>
    </sheetView>
  </sheetViews>
  <sheetFormatPr defaultRowHeight="13.2" x14ac:dyDescent="0.25"/>
  <cols>
    <col min="1" max="1" width="38.5546875" style="19" customWidth="1"/>
    <col min="2" max="2" width="7.5546875" style="203" customWidth="1"/>
    <col min="3" max="3" width="7.5546875" style="40" customWidth="1"/>
    <col min="4" max="4" width="11.5546875" style="2" customWidth="1"/>
    <col min="5" max="5" width="13.5546875" style="87" bestFit="1" customWidth="1"/>
    <col min="6" max="8" width="13.44140625" style="87" hidden="1" customWidth="1"/>
    <col min="9" max="9" width="18.5546875" style="87" hidden="1" customWidth="1"/>
    <col min="10" max="10" width="14.5546875" style="87" hidden="1" customWidth="1"/>
    <col min="11" max="11" width="20" style="87" hidden="1" customWidth="1"/>
    <col min="12" max="12" width="25.6640625" style="87" hidden="1" customWidth="1"/>
    <col min="13" max="13" width="24.44140625" style="87" hidden="1" customWidth="1"/>
    <col min="14" max="14" width="28.88671875" style="87" hidden="1" customWidth="1"/>
    <col min="15" max="15" width="31" style="87" hidden="1" customWidth="1"/>
    <col min="16" max="16" width="24.88671875" style="87" hidden="1" customWidth="1"/>
    <col min="17" max="17" width="24.33203125" style="87" hidden="1" customWidth="1"/>
    <col min="18" max="18" width="17.88671875" style="87" hidden="1" customWidth="1"/>
    <col min="19" max="19" width="38.44140625" style="87" hidden="1" customWidth="1"/>
    <col min="20" max="20" width="30.109375" style="87" customWidth="1"/>
    <col min="21" max="21" width="0.21875" style="87" hidden="1" customWidth="1"/>
    <col min="22" max="22" width="21.109375" style="87" hidden="1" customWidth="1"/>
    <col min="23" max="23" width="8.44140625" style="87" hidden="1" customWidth="1"/>
    <col min="24" max="24" width="15.5546875" style="87" hidden="1" customWidth="1"/>
    <col min="25" max="25" width="15.109375" style="87" hidden="1" customWidth="1"/>
    <col min="26" max="26" width="16.44140625" style="87" hidden="1" customWidth="1"/>
    <col min="27" max="27" width="19.33203125" style="87" hidden="1" customWidth="1"/>
    <col min="28" max="28" width="18.88671875" style="87" hidden="1" customWidth="1"/>
    <col min="29" max="29" width="20.77734375" style="87" hidden="1" customWidth="1"/>
    <col min="30" max="30" width="21.88671875" style="87" hidden="1" customWidth="1"/>
    <col min="31" max="31" width="11" style="87" customWidth="1"/>
    <col min="32" max="32" width="12.109375" style="87" customWidth="1"/>
    <col min="33" max="33" width="11.109375" style="87" customWidth="1"/>
    <col min="34" max="34" width="8.5546875" style="87" customWidth="1"/>
    <col min="35" max="35" width="8.88671875" style="87"/>
    <col min="36" max="36" width="30.6640625" style="87" customWidth="1"/>
    <col min="37" max="37" width="0.33203125" style="87" hidden="1" customWidth="1"/>
    <col min="38" max="38" width="13.88671875" style="87" hidden="1" customWidth="1"/>
    <col min="39" max="39" width="13.33203125" style="87" hidden="1" customWidth="1"/>
    <col min="40" max="40" width="8.88671875" style="87" hidden="1" customWidth="1"/>
    <col min="41" max="41" width="11.88671875" style="87" hidden="1" customWidth="1"/>
    <col min="42" max="42" width="12" style="87" hidden="1" customWidth="1"/>
    <col min="43" max="43" width="13.109375" style="87" hidden="1" customWidth="1"/>
    <col min="44" max="44" width="8.88671875" style="87" hidden="1" customWidth="1"/>
    <col min="45" max="45" width="19.44140625" style="87" customWidth="1"/>
    <col min="46" max="46" width="17.88671875" style="87" customWidth="1"/>
    <col min="47" max="47" width="16.6640625" style="87" customWidth="1"/>
    <col min="48" max="16384" width="8.88671875" style="87"/>
  </cols>
  <sheetData>
    <row r="1" spans="1:48" ht="25.5" customHeight="1" x14ac:dyDescent="0.25">
      <c r="A1" s="210" t="s">
        <v>99</v>
      </c>
      <c r="B1" s="253"/>
      <c r="C1" s="253"/>
      <c r="D1" s="253"/>
      <c r="E1" s="254"/>
    </row>
    <row r="2" spans="1:48" ht="8.1" customHeight="1" thickBot="1" x14ac:dyDescent="0.3">
      <c r="A2" s="159"/>
      <c r="B2" s="160"/>
      <c r="C2" s="41"/>
      <c r="D2" s="26"/>
      <c r="E2" s="66"/>
    </row>
    <row r="3" spans="1:48" ht="6" customHeight="1" x14ac:dyDescent="0.25">
      <c r="A3" s="256" t="s">
        <v>3</v>
      </c>
      <c r="B3" s="161"/>
      <c r="C3" s="32"/>
      <c r="D3" s="17"/>
      <c r="E3" s="59"/>
    </row>
    <row r="4" spans="1:48" x14ac:dyDescent="0.25">
      <c r="A4" s="217"/>
      <c r="B4" s="213" t="s">
        <v>5</v>
      </c>
      <c r="C4" s="257"/>
      <c r="D4" s="257"/>
      <c r="E4" s="251"/>
    </row>
    <row r="5" spans="1:48" ht="6" customHeight="1" x14ac:dyDescent="0.25">
      <c r="A5" s="217"/>
      <c r="B5" s="162"/>
      <c r="C5" s="32"/>
      <c r="D5" s="17"/>
      <c r="E5" s="59"/>
    </row>
    <row r="6" spans="1:48" ht="6" customHeight="1" x14ac:dyDescent="0.25">
      <c r="A6" s="217"/>
      <c r="B6" s="29"/>
      <c r="C6" s="29"/>
      <c r="D6" s="9"/>
      <c r="E6" s="60"/>
    </row>
    <row r="7" spans="1:48" ht="26.4" customHeight="1" x14ac:dyDescent="0.25">
      <c r="A7" s="217"/>
      <c r="B7" s="100" t="s">
        <v>55</v>
      </c>
      <c r="C7" s="101" t="s">
        <v>44</v>
      </c>
      <c r="D7" s="101" t="s">
        <v>45</v>
      </c>
      <c r="E7" s="67" t="s">
        <v>100</v>
      </c>
      <c r="T7" s="163"/>
      <c r="U7" s="258" t="s">
        <v>101</v>
      </c>
      <c r="V7" s="258"/>
      <c r="W7" s="258"/>
      <c r="X7" s="258"/>
      <c r="Y7" s="164"/>
      <c r="Z7" s="258" t="s">
        <v>102</v>
      </c>
      <c r="AA7" s="258"/>
      <c r="AB7" s="258"/>
      <c r="AC7" s="258"/>
      <c r="AD7" s="164"/>
      <c r="AE7" s="259" t="s">
        <v>103</v>
      </c>
      <c r="AF7" s="260"/>
      <c r="AG7" s="260"/>
      <c r="AH7" s="261"/>
      <c r="AI7" s="165"/>
      <c r="AJ7" s="166"/>
      <c r="AK7" s="258" t="s">
        <v>101</v>
      </c>
      <c r="AL7" s="258"/>
      <c r="AM7" s="258"/>
      <c r="AN7" s="167"/>
      <c r="AO7" s="258" t="s">
        <v>102</v>
      </c>
      <c r="AP7" s="258"/>
      <c r="AQ7" s="258"/>
      <c r="AR7" s="167"/>
      <c r="AS7" s="259" t="s">
        <v>103</v>
      </c>
      <c r="AT7" s="260"/>
      <c r="AU7" s="261"/>
      <c r="AV7" s="99"/>
    </row>
    <row r="8" spans="1:48" ht="16.8" customHeight="1" x14ac:dyDescent="0.25">
      <c r="A8" s="218"/>
      <c r="B8" s="15"/>
      <c r="C8" s="15"/>
      <c r="D8" s="15"/>
      <c r="E8" s="61"/>
      <c r="F8" s="87" t="s">
        <v>104</v>
      </c>
      <c r="G8" s="87" t="s">
        <v>105</v>
      </c>
      <c r="H8" s="87" t="s">
        <v>106</v>
      </c>
      <c r="I8" s="168" t="s">
        <v>107</v>
      </c>
      <c r="J8" s="169" t="s">
        <v>108</v>
      </c>
      <c r="K8" s="169" t="s">
        <v>109</v>
      </c>
      <c r="L8" s="169" t="s">
        <v>110</v>
      </c>
      <c r="M8" s="169" t="s">
        <v>111</v>
      </c>
      <c r="O8" s="87" t="s">
        <v>112</v>
      </c>
      <c r="P8" s="87" t="s">
        <v>113</v>
      </c>
      <c r="Q8" s="87" t="s">
        <v>114</v>
      </c>
      <c r="R8" s="87" t="s">
        <v>115</v>
      </c>
      <c r="T8" s="170"/>
      <c r="U8" s="155" t="s">
        <v>116</v>
      </c>
      <c r="V8" s="155" t="s">
        <v>117</v>
      </c>
      <c r="W8" s="155" t="s">
        <v>118</v>
      </c>
      <c r="X8" s="155" t="s">
        <v>119</v>
      </c>
      <c r="Y8" s="155"/>
      <c r="Z8" s="155" t="s">
        <v>116</v>
      </c>
      <c r="AA8" s="155" t="s">
        <v>117</v>
      </c>
      <c r="AB8" s="155" t="s">
        <v>118</v>
      </c>
      <c r="AC8" s="155" t="s">
        <v>119</v>
      </c>
      <c r="AD8" s="155"/>
      <c r="AE8" s="171" t="s">
        <v>116</v>
      </c>
      <c r="AF8" s="172" t="s">
        <v>117</v>
      </c>
      <c r="AG8" s="172" t="s">
        <v>118</v>
      </c>
      <c r="AH8" s="173" t="s">
        <v>119</v>
      </c>
      <c r="AJ8" s="170"/>
      <c r="AK8" s="174" t="s">
        <v>120</v>
      </c>
      <c r="AL8" s="175" t="s">
        <v>121</v>
      </c>
      <c r="AM8" s="175" t="s">
        <v>122</v>
      </c>
      <c r="AN8" s="155"/>
      <c r="AO8" s="174" t="s">
        <v>120</v>
      </c>
      <c r="AP8" s="175" t="s">
        <v>121</v>
      </c>
      <c r="AQ8" s="175" t="s">
        <v>122</v>
      </c>
      <c r="AR8" s="155"/>
      <c r="AS8" s="176" t="s">
        <v>123</v>
      </c>
      <c r="AT8" s="175" t="s">
        <v>124</v>
      </c>
      <c r="AU8" s="177" t="s">
        <v>125</v>
      </c>
    </row>
    <row r="9" spans="1:48" ht="18" customHeight="1" x14ac:dyDescent="0.25">
      <c r="A9" s="145"/>
      <c r="B9" s="29"/>
      <c r="C9" s="9"/>
      <c r="D9" s="5"/>
      <c r="E9" s="60"/>
      <c r="T9" s="178" t="s">
        <v>126</v>
      </c>
      <c r="U9" s="1"/>
      <c r="V9" s="1"/>
      <c r="W9" s="1"/>
      <c r="X9" s="1"/>
      <c r="Y9" s="1"/>
      <c r="Z9" s="1"/>
      <c r="AA9" s="1"/>
      <c r="AB9" s="1"/>
      <c r="AC9" s="1"/>
      <c r="AD9" s="1"/>
      <c r="AE9" s="158"/>
      <c r="AF9" s="158"/>
      <c r="AG9" s="158"/>
      <c r="AH9" s="179"/>
      <c r="AJ9" s="178" t="s">
        <v>127</v>
      </c>
      <c r="AK9" s="1"/>
      <c r="AL9" s="1"/>
      <c r="AM9" s="1"/>
      <c r="AN9" s="1"/>
      <c r="AO9" s="1"/>
      <c r="AP9" s="1"/>
      <c r="AQ9" s="1"/>
      <c r="AR9" s="1"/>
      <c r="AS9" s="158"/>
      <c r="AT9" s="158"/>
      <c r="AU9" s="179"/>
    </row>
    <row r="10" spans="1:48" ht="13.5" customHeight="1" x14ac:dyDescent="0.25">
      <c r="A10" s="110" t="s">
        <v>10</v>
      </c>
      <c r="B10" s="104">
        <v>6.3990799999999997</v>
      </c>
      <c r="C10" s="104">
        <v>3.2921999999999998</v>
      </c>
      <c r="D10" s="106">
        <v>1.9876400000000001</v>
      </c>
      <c r="E10" s="119">
        <v>8.5639999999999994E-2</v>
      </c>
      <c r="F10" s="208">
        <v>19636412.77</v>
      </c>
      <c r="G10" s="208">
        <v>31969743.870000001</v>
      </c>
      <c r="H10" s="208">
        <v>31253170.91</v>
      </c>
      <c r="I10" s="208">
        <v>24934422.550000001</v>
      </c>
      <c r="J10" s="208">
        <v>4284</v>
      </c>
      <c r="K10" s="208">
        <v>6491</v>
      </c>
      <c r="L10" s="208">
        <v>6356</v>
      </c>
      <c r="M10" s="208">
        <v>5078</v>
      </c>
      <c r="N10" s="51"/>
      <c r="O10" s="208">
        <v>10.909700000000001</v>
      </c>
      <c r="P10" s="208">
        <v>7.7394999999999996</v>
      </c>
      <c r="Q10" s="208">
        <v>8.0495000000000001</v>
      </c>
      <c r="R10" s="208">
        <v>7.5945600000000004</v>
      </c>
      <c r="T10" s="181" t="s">
        <v>128</v>
      </c>
      <c r="U10" s="182">
        <f>SQRT((F16*(O16^2)+F22*(O22^2))/(F16+F22))</f>
        <v>10.892040389375234</v>
      </c>
      <c r="V10" s="182">
        <f t="shared" ref="V10:X14" si="0">SQRT((G16*(P16^2)+G22*(P22^2))/(G16+G22))</f>
        <v>7.730623752751689</v>
      </c>
      <c r="W10" s="182">
        <f t="shared" si="0"/>
        <v>8.0490011578766492</v>
      </c>
      <c r="X10" s="182">
        <f t="shared" si="0"/>
        <v>7.59452888671649</v>
      </c>
      <c r="Y10" s="1"/>
      <c r="Z10" s="183">
        <f>U10*SQRT((1/J16)+(1/J22))</f>
        <v>0.33283101093244394</v>
      </c>
      <c r="AA10" s="183">
        <f t="shared" ref="AA10:AC14" si="1">V10*SQRT((1/K16)+(1/K22))</f>
        <v>0.19194054091548818</v>
      </c>
      <c r="AB10" s="183">
        <f t="shared" si="1"/>
        <v>0.20195168309059905</v>
      </c>
      <c r="AC10" s="183">
        <f t="shared" si="1"/>
        <v>0.21331842698760556</v>
      </c>
      <c r="AD10" s="1"/>
      <c r="AE10" s="184">
        <f>(B16-B22)/Z10</f>
        <v>3.731653479405185</v>
      </c>
      <c r="AF10" s="184">
        <f>(C16-C22)/AA10</f>
        <v>3.8567672908973525</v>
      </c>
      <c r="AG10" s="184">
        <f t="shared" ref="AG10:AH14" si="2">(D16-D22)/AB10</f>
        <v>0.8973433507791142</v>
      </c>
      <c r="AH10" s="185">
        <f t="shared" si="2"/>
        <v>0.18699744116488223</v>
      </c>
      <c r="AI10" s="183"/>
      <c r="AJ10" s="181" t="s">
        <v>128</v>
      </c>
      <c r="AK10" s="182">
        <f>SQRT((F10*(O10^2)+G10*(P10^2))/(F10+G10))</f>
        <v>9.0772228280421743</v>
      </c>
      <c r="AL10" s="182">
        <f t="shared" ref="AL10:AM14" si="3">SQRT((G10*(P10^2)+H10*(Q10^2))/(G10+H10))</f>
        <v>7.8942648445850718</v>
      </c>
      <c r="AM10" s="182">
        <f t="shared" si="3"/>
        <v>7.8508651801040772</v>
      </c>
      <c r="AN10" s="1"/>
      <c r="AO10" s="182">
        <f>AK10*SQRT((1/J10)+(1/K10))</f>
        <v>0.17868212158224039</v>
      </c>
      <c r="AP10" s="182">
        <f t="shared" ref="AP10:AQ14" si="4">AL10*SQRT((1/K10)+(1/L10))</f>
        <v>0.13930439089673938</v>
      </c>
      <c r="AQ10" s="182">
        <f t="shared" si="4"/>
        <v>0.14776729417359719</v>
      </c>
      <c r="AR10" s="1"/>
      <c r="AS10" s="158">
        <f>(B10-C10)/AO10</f>
        <v>17.387749666773598</v>
      </c>
      <c r="AT10" s="158">
        <f t="shared" ref="AT10:AU14" si="5">(C10-D10)/AP10</f>
        <v>9.3648160808299039</v>
      </c>
      <c r="AU10" s="179">
        <f t="shared" si="5"/>
        <v>12.871589823966922</v>
      </c>
    </row>
    <row r="11" spans="1:48" ht="13.5" customHeight="1" x14ac:dyDescent="0.25">
      <c r="A11" s="110" t="s">
        <v>31</v>
      </c>
      <c r="B11" s="104">
        <v>3.0965400000000001</v>
      </c>
      <c r="C11" s="104">
        <v>1.4991699999999999</v>
      </c>
      <c r="D11" s="106">
        <v>1.49756</v>
      </c>
      <c r="E11" s="119">
        <v>-0.35726000000000002</v>
      </c>
      <c r="F11" s="208">
        <v>1313894.98</v>
      </c>
      <c r="G11" s="208">
        <v>2190978.8199999998</v>
      </c>
      <c r="H11" s="208">
        <v>2065233.13</v>
      </c>
      <c r="I11" s="208">
        <v>1369707.96</v>
      </c>
      <c r="J11" s="208">
        <v>379</v>
      </c>
      <c r="K11" s="208">
        <v>579</v>
      </c>
      <c r="L11" s="208">
        <v>556</v>
      </c>
      <c r="M11" s="208">
        <v>388</v>
      </c>
      <c r="N11" s="51"/>
      <c r="O11" s="208">
        <v>9.7728000000000002</v>
      </c>
      <c r="P11" s="208">
        <v>7.976</v>
      </c>
      <c r="Q11" s="208">
        <v>9.5233000000000008</v>
      </c>
      <c r="R11" s="208">
        <v>6.9041100000000002</v>
      </c>
      <c r="T11" s="186" t="s">
        <v>129</v>
      </c>
      <c r="U11" s="182">
        <f t="shared" ref="U11:U14" si="6">SQRT((F17*(O17^2)+F23*(O23^2))/(F17+F23))</f>
        <v>9.7717417495116532</v>
      </c>
      <c r="V11" s="182">
        <f t="shared" si="0"/>
        <v>7.9759838563763497</v>
      </c>
      <c r="W11" s="182">
        <f t="shared" si="0"/>
        <v>9.500708780992019</v>
      </c>
      <c r="X11" s="182">
        <f t="shared" si="0"/>
        <v>6.88908321194224</v>
      </c>
      <c r="Y11" s="1"/>
      <c r="Z11" s="183">
        <f t="shared" ref="Z11:Z14" si="7">U11*SQRT((1/J17)+(1/J23))</f>
        <v>1.0447770381153829</v>
      </c>
      <c r="AA11" s="183">
        <f t="shared" si="1"/>
        <v>0.67895233743641747</v>
      </c>
      <c r="AB11" s="183">
        <f t="shared" si="1"/>
        <v>0.81307312024002421</v>
      </c>
      <c r="AC11" s="183">
        <f t="shared" si="1"/>
        <v>0.70536171483198784</v>
      </c>
      <c r="AD11" s="1"/>
      <c r="AE11" s="184">
        <f t="shared" ref="AE11:AF14" si="8">(B17-B23)/Z11</f>
        <v>0.28405103593712916</v>
      </c>
      <c r="AF11" s="184">
        <f t="shared" si="8"/>
        <v>1.0015430575989357E-2</v>
      </c>
      <c r="AG11" s="184">
        <f t="shared" si="2"/>
        <v>-1.6478714726228696</v>
      </c>
      <c r="AH11" s="185">
        <f t="shared" si="2"/>
        <v>-1.3175651307093794</v>
      </c>
      <c r="AI11" s="183"/>
      <c r="AJ11" s="186" t="s">
        <v>129</v>
      </c>
      <c r="AK11" s="182">
        <f t="shared" ref="AK11:AK14" si="9">SQRT((F11*(O11^2)+G11*(P11^2))/(F11+G11))</f>
        <v>8.6932031106984837</v>
      </c>
      <c r="AL11" s="182">
        <f t="shared" si="3"/>
        <v>8.7609892363572985</v>
      </c>
      <c r="AM11" s="182">
        <f t="shared" si="3"/>
        <v>8.5753196536863108</v>
      </c>
      <c r="AN11" s="1"/>
      <c r="AO11" s="182">
        <f t="shared" ref="AO11:AO14" si="10">AK11*SQRT((1/J11)+(1/K11))</f>
        <v>0.57438579962117542</v>
      </c>
      <c r="AP11" s="182">
        <f t="shared" si="4"/>
        <v>0.52020485354635015</v>
      </c>
      <c r="AQ11" s="182">
        <f t="shared" si="4"/>
        <v>0.56726116995057585</v>
      </c>
      <c r="AR11" s="1"/>
      <c r="AS11" s="158">
        <f t="shared" ref="AS11:AS14" si="11">(B11-C11)/AO11</f>
        <v>2.7810053818418097</v>
      </c>
      <c r="AT11" s="158">
        <f t="shared" si="5"/>
        <v>3.094934599368244E-3</v>
      </c>
      <c r="AU11" s="179">
        <f t="shared" si="5"/>
        <v>3.2697813604298109</v>
      </c>
    </row>
    <row r="12" spans="1:48" ht="13.5" customHeight="1" x14ac:dyDescent="0.25">
      <c r="A12" s="187" t="s">
        <v>56</v>
      </c>
      <c r="B12" s="104">
        <v>4.9380199999999999</v>
      </c>
      <c r="C12" s="104">
        <v>2.2361800000000001</v>
      </c>
      <c r="D12" s="106">
        <v>1.88693</v>
      </c>
      <c r="E12" s="119">
        <v>-0.29776999999999998</v>
      </c>
      <c r="F12" s="208">
        <v>8130933.54</v>
      </c>
      <c r="G12" s="208">
        <v>13431292.52</v>
      </c>
      <c r="H12" s="208">
        <v>13238694.380000001</v>
      </c>
      <c r="I12" s="208">
        <v>10455058.08</v>
      </c>
      <c r="J12" s="208">
        <v>1894</v>
      </c>
      <c r="K12" s="208">
        <v>2901</v>
      </c>
      <c r="L12" s="208">
        <v>2845</v>
      </c>
      <c r="M12" s="208">
        <v>2245</v>
      </c>
      <c r="N12" s="51"/>
      <c r="O12" s="208">
        <v>10.8841</v>
      </c>
      <c r="P12" s="208">
        <v>7.1489000000000003</v>
      </c>
      <c r="Q12" s="208">
        <v>7.9024000000000001</v>
      </c>
      <c r="R12" s="208">
        <v>7.19407</v>
      </c>
      <c r="T12" s="186" t="s">
        <v>130</v>
      </c>
      <c r="U12" s="182">
        <f t="shared" si="6"/>
        <v>10.849923613304041</v>
      </c>
      <c r="V12" s="182">
        <f t="shared" si="0"/>
        <v>7.1484762697154176</v>
      </c>
      <c r="W12" s="182">
        <f t="shared" si="0"/>
        <v>7.9014565082068273</v>
      </c>
      <c r="X12" s="182">
        <f t="shared" si="0"/>
        <v>7.1920687594722965</v>
      </c>
      <c r="Y12" s="1"/>
      <c r="Z12" s="183">
        <f t="shared" si="7"/>
        <v>0.50040529607200079</v>
      </c>
      <c r="AA12" s="183">
        <f t="shared" si="1"/>
        <v>0.26575607072407836</v>
      </c>
      <c r="AB12" s="183">
        <f t="shared" si="1"/>
        <v>0.29658072336921198</v>
      </c>
      <c r="AC12" s="183">
        <f t="shared" si="1"/>
        <v>0.30368663748656183</v>
      </c>
      <c r="AD12" s="1"/>
      <c r="AE12" s="184">
        <f t="shared" si="8"/>
        <v>3.4674293290260114</v>
      </c>
      <c r="AF12" s="184">
        <f t="shared" si="8"/>
        <v>0.57737157078646417</v>
      </c>
      <c r="AG12" s="184">
        <f t="shared" si="2"/>
        <v>0.79715228054684351</v>
      </c>
      <c r="AH12" s="185">
        <f t="shared" si="2"/>
        <v>-1.1210568987088376</v>
      </c>
      <c r="AI12" s="183"/>
      <c r="AJ12" s="186" t="s">
        <v>130</v>
      </c>
      <c r="AK12" s="182">
        <f t="shared" si="9"/>
        <v>8.7467980124722473</v>
      </c>
      <c r="AL12" s="182">
        <f t="shared" si="3"/>
        <v>7.5323567516958825</v>
      </c>
      <c r="AM12" s="182">
        <f t="shared" si="3"/>
        <v>7.5979884938489937</v>
      </c>
      <c r="AN12" s="1"/>
      <c r="AO12" s="182">
        <f t="shared" si="10"/>
        <v>0.25839229043153239</v>
      </c>
      <c r="AP12" s="182">
        <f t="shared" si="4"/>
        <v>0.19874613521515264</v>
      </c>
      <c r="AQ12" s="182">
        <f t="shared" si="4"/>
        <v>0.21449057559538115</v>
      </c>
      <c r="AR12" s="1"/>
      <c r="AS12" s="158">
        <f t="shared" si="11"/>
        <v>10.456349125152869</v>
      </c>
      <c r="AT12" s="158">
        <f t="shared" si="5"/>
        <v>1.7572668752623515</v>
      </c>
      <c r="AU12" s="179">
        <f t="shared" si="5"/>
        <v>10.185529102785649</v>
      </c>
    </row>
    <row r="13" spans="1:48" ht="13.5" customHeight="1" x14ac:dyDescent="0.25">
      <c r="A13" s="110" t="s">
        <v>30</v>
      </c>
      <c r="B13" s="104">
        <v>6.1629100000000001</v>
      </c>
      <c r="C13" s="104">
        <v>3.44028</v>
      </c>
      <c r="D13" s="106">
        <v>1.6862999999999999</v>
      </c>
      <c r="E13" s="119">
        <v>5.3249999999999999E-2</v>
      </c>
      <c r="F13" s="208">
        <v>4570573.0199999996</v>
      </c>
      <c r="G13" s="208">
        <v>7572313.8600000003</v>
      </c>
      <c r="H13" s="208">
        <v>7445439.25</v>
      </c>
      <c r="I13" s="208">
        <v>6115036.9100000001</v>
      </c>
      <c r="J13" s="208">
        <v>1021</v>
      </c>
      <c r="K13" s="208">
        <v>1553</v>
      </c>
      <c r="L13" s="208">
        <v>1530</v>
      </c>
      <c r="M13" s="208">
        <v>1262</v>
      </c>
      <c r="N13" s="51"/>
      <c r="O13" s="208">
        <v>11.180300000000001</v>
      </c>
      <c r="P13" s="208">
        <v>7.3593999999999999</v>
      </c>
      <c r="Q13" s="208">
        <v>7.5983999999999998</v>
      </c>
      <c r="R13" s="208">
        <v>7.2668799999999996</v>
      </c>
      <c r="T13" s="186" t="s">
        <v>131</v>
      </c>
      <c r="U13" s="182">
        <f t="shared" si="6"/>
        <v>11.085295154798343</v>
      </c>
      <c r="V13" s="182">
        <f t="shared" si="0"/>
        <v>7.3430689251243457</v>
      </c>
      <c r="W13" s="182">
        <f t="shared" si="0"/>
        <v>7.5979814811638029</v>
      </c>
      <c r="X13" s="182">
        <f t="shared" si="0"/>
        <v>7.2664795412185672</v>
      </c>
      <c r="Y13" s="1"/>
      <c r="Z13" s="183">
        <f t="shared" si="7"/>
        <v>0.70286292032819075</v>
      </c>
      <c r="AA13" s="183">
        <f t="shared" si="1"/>
        <v>0.37739367090052972</v>
      </c>
      <c r="AB13" s="183">
        <f t="shared" si="1"/>
        <v>0.39213294239118057</v>
      </c>
      <c r="AC13" s="183">
        <f t="shared" si="1"/>
        <v>0.4143313390611299</v>
      </c>
      <c r="AD13" s="1"/>
      <c r="AE13" s="184">
        <f t="shared" si="8"/>
        <v>4.1674128984244803</v>
      </c>
      <c r="AF13" s="184">
        <f t="shared" si="8"/>
        <v>2.6034617847604742</v>
      </c>
      <c r="AG13" s="184">
        <f t="shared" si="2"/>
        <v>0.40147098848673701</v>
      </c>
      <c r="AH13" s="185">
        <f t="shared" si="2"/>
        <v>-0.37047644126517015</v>
      </c>
      <c r="AI13" s="183"/>
      <c r="AJ13" s="186" t="s">
        <v>131</v>
      </c>
      <c r="AK13" s="182">
        <f t="shared" si="9"/>
        <v>8.9902315554734464</v>
      </c>
      <c r="AL13" s="182">
        <f t="shared" si="3"/>
        <v>7.4788451295061247</v>
      </c>
      <c r="AM13" s="182">
        <f t="shared" si="3"/>
        <v>7.4507288660520077</v>
      </c>
      <c r="AN13" s="1"/>
      <c r="AO13" s="182">
        <f t="shared" si="10"/>
        <v>0.36222343948494712</v>
      </c>
      <c r="AP13" s="182">
        <f t="shared" si="4"/>
        <v>0.26939520359031505</v>
      </c>
      <c r="AQ13" s="182">
        <f t="shared" si="4"/>
        <v>0.28332250548617099</v>
      </c>
      <c r="AR13" s="1"/>
      <c r="AS13" s="158">
        <f t="shared" si="11"/>
        <v>7.5164379308842166</v>
      </c>
      <c r="AT13" s="158">
        <f t="shared" si="5"/>
        <v>6.5108063418507607</v>
      </c>
      <c r="AU13" s="179">
        <f t="shared" si="5"/>
        <v>5.763926156158143</v>
      </c>
    </row>
    <row r="14" spans="1:48" ht="13.5" customHeight="1" x14ac:dyDescent="0.25">
      <c r="A14" s="187" t="s">
        <v>61</v>
      </c>
      <c r="B14" s="104">
        <v>9.47654</v>
      </c>
      <c r="C14" s="104">
        <v>5.2284600000000001</v>
      </c>
      <c r="D14" s="106">
        <v>2.5272700000000001</v>
      </c>
      <c r="E14" s="119">
        <v>0.77378000000000002</v>
      </c>
      <c r="F14" s="208">
        <v>5621011.2300000004</v>
      </c>
      <c r="G14" s="208">
        <v>8775158.6699999999</v>
      </c>
      <c r="H14" s="208">
        <v>8503804.1500000004</v>
      </c>
      <c r="I14" s="208">
        <v>6994619.5999999996</v>
      </c>
      <c r="J14" s="208">
        <v>990</v>
      </c>
      <c r="K14" s="208">
        <v>1458</v>
      </c>
      <c r="L14" s="208">
        <v>1425</v>
      </c>
      <c r="M14" s="208">
        <v>1183</v>
      </c>
      <c r="N14" s="51"/>
      <c r="O14" s="208">
        <v>10.262</v>
      </c>
      <c r="P14" s="208">
        <v>8.4323999999999995</v>
      </c>
      <c r="Q14" s="208">
        <v>8.2399000000000004</v>
      </c>
      <c r="R14" s="208">
        <v>8.4861599999999999</v>
      </c>
      <c r="T14" s="186" t="s">
        <v>132</v>
      </c>
      <c r="U14" s="182">
        <f t="shared" si="6"/>
        <v>10.259244656017216</v>
      </c>
      <c r="V14" s="182">
        <f t="shared" si="0"/>
        <v>8.3580639649582</v>
      </c>
      <c r="W14" s="182">
        <f t="shared" si="0"/>
        <v>8.2358926429623747</v>
      </c>
      <c r="X14" s="182">
        <f t="shared" si="0"/>
        <v>8.4692853025809978</v>
      </c>
      <c r="Y14" s="1"/>
      <c r="Z14" s="183">
        <f t="shared" si="7"/>
        <v>0.65394982647090527</v>
      </c>
      <c r="AA14" s="183">
        <f t="shared" si="1"/>
        <v>0.43993195605682023</v>
      </c>
      <c r="AB14" s="183">
        <f t="shared" si="1"/>
        <v>0.4375835798452174</v>
      </c>
      <c r="AC14" s="183">
        <f t="shared" si="1"/>
        <v>0.49465750224499522</v>
      </c>
      <c r="AD14" s="1"/>
      <c r="AE14" s="184">
        <f t="shared" si="8"/>
        <v>0.72101861781131338</v>
      </c>
      <c r="AF14" s="184">
        <f t="shared" si="8"/>
        <v>5.0807857197609634</v>
      </c>
      <c r="AG14" s="184">
        <f t="shared" si="2"/>
        <v>1.1746327414337918</v>
      </c>
      <c r="AH14" s="185">
        <f t="shared" si="2"/>
        <v>2.1627287469505352</v>
      </c>
      <c r="AI14" s="183"/>
      <c r="AJ14" s="186" t="s">
        <v>132</v>
      </c>
      <c r="AK14" s="182">
        <f t="shared" si="9"/>
        <v>9.190217712586545</v>
      </c>
      <c r="AL14" s="182">
        <f t="shared" si="3"/>
        <v>8.3382169413736023</v>
      </c>
      <c r="AM14" s="182">
        <f t="shared" si="3"/>
        <v>8.3519390887342517</v>
      </c>
      <c r="AN14" s="1"/>
      <c r="AO14" s="182">
        <f t="shared" si="10"/>
        <v>0.37847321311036286</v>
      </c>
      <c r="AP14" s="182">
        <f t="shared" si="4"/>
        <v>0.31060562562750371</v>
      </c>
      <c r="AQ14" s="182">
        <f t="shared" si="4"/>
        <v>0.32850448810879984</v>
      </c>
      <c r="AR14" s="1"/>
      <c r="AS14" s="158">
        <f t="shared" si="11"/>
        <v>11.224255384122149</v>
      </c>
      <c r="AT14" s="158">
        <f t="shared" si="5"/>
        <v>8.6965263251201499</v>
      </c>
      <c r="AU14" s="179">
        <f t="shared" si="5"/>
        <v>5.3377961747032474</v>
      </c>
    </row>
    <row r="15" spans="1:48" x14ac:dyDescent="0.25">
      <c r="A15" s="110"/>
      <c r="B15" s="188"/>
      <c r="C15" s="189"/>
      <c r="D15" s="190"/>
      <c r="E15" s="191"/>
      <c r="F15" s="180"/>
      <c r="G15" s="180"/>
      <c r="H15" s="180"/>
      <c r="I15" s="180"/>
      <c r="J15" s="180"/>
      <c r="K15" s="180"/>
      <c r="L15" s="180"/>
      <c r="M15" s="180"/>
      <c r="N15" s="51"/>
      <c r="O15" s="180"/>
      <c r="P15" s="180"/>
      <c r="Q15" s="180"/>
      <c r="R15" s="180"/>
      <c r="T15" s="181"/>
      <c r="U15" s="1"/>
      <c r="V15" s="1"/>
      <c r="W15" s="1"/>
      <c r="X15" s="1"/>
      <c r="Y15" s="1"/>
      <c r="Z15" s="1"/>
      <c r="AA15" s="1"/>
      <c r="AB15" s="1"/>
      <c r="AC15" s="1"/>
      <c r="AD15" s="1"/>
      <c r="AE15" s="158"/>
      <c r="AF15" s="158"/>
      <c r="AG15" s="158"/>
      <c r="AH15" s="179"/>
      <c r="AJ15" s="181"/>
      <c r="AK15" s="1"/>
      <c r="AL15" s="1"/>
      <c r="AM15" s="1"/>
      <c r="AN15" s="1"/>
      <c r="AO15" s="1"/>
      <c r="AP15" s="1"/>
      <c r="AQ15" s="1"/>
      <c r="AR15" s="1"/>
      <c r="AS15" s="158"/>
      <c r="AT15" s="158"/>
      <c r="AU15" s="179"/>
    </row>
    <row r="16" spans="1:48" ht="13.5" customHeight="1" x14ac:dyDescent="0.25">
      <c r="A16" s="110" t="s">
        <v>11</v>
      </c>
      <c r="B16" s="104">
        <v>7.00312</v>
      </c>
      <c r="C16" s="104">
        <v>3.65143</v>
      </c>
      <c r="D16" s="106">
        <v>2.07463</v>
      </c>
      <c r="E16" s="119">
        <v>0.10518</v>
      </c>
      <c r="F16" s="208">
        <v>10086422.58</v>
      </c>
      <c r="G16" s="208">
        <v>16455898.65</v>
      </c>
      <c r="H16" s="208">
        <v>16250458.279999999</v>
      </c>
      <c r="I16" s="208">
        <v>12719569.52</v>
      </c>
      <c r="J16" s="208">
        <v>2156</v>
      </c>
      <c r="K16" s="208">
        <v>3184</v>
      </c>
      <c r="L16" s="208">
        <v>3122</v>
      </c>
      <c r="M16" s="208">
        <v>2438</v>
      </c>
      <c r="N16" s="51"/>
      <c r="O16" s="208">
        <v>10.478199999999999</v>
      </c>
      <c r="P16" s="208">
        <v>7.3224999999999998</v>
      </c>
      <c r="Q16" s="208">
        <v>8.0454000000000008</v>
      </c>
      <c r="R16" s="208">
        <v>7.4979500000000003</v>
      </c>
      <c r="T16" s="181" t="s">
        <v>133</v>
      </c>
      <c r="U16" s="1"/>
      <c r="V16" s="1"/>
      <c r="W16" s="1"/>
      <c r="X16" s="1"/>
      <c r="Y16" s="1"/>
      <c r="Z16" s="1"/>
      <c r="AA16" s="1"/>
      <c r="AB16" s="1"/>
      <c r="AC16" s="1"/>
      <c r="AD16" s="1"/>
      <c r="AE16" s="158"/>
      <c r="AF16" s="158"/>
      <c r="AG16" s="158"/>
      <c r="AH16" s="179"/>
      <c r="AJ16" s="178" t="s">
        <v>134</v>
      </c>
      <c r="AK16" s="1"/>
      <c r="AL16" s="1"/>
      <c r="AM16" s="1"/>
      <c r="AN16" s="1"/>
      <c r="AO16" s="182"/>
      <c r="AP16" s="182"/>
      <c r="AQ16" s="182"/>
      <c r="AR16" s="1"/>
      <c r="AS16" s="158"/>
      <c r="AT16" s="158"/>
      <c r="AU16" s="179"/>
    </row>
    <row r="17" spans="1:47" ht="13.5" customHeight="1" x14ac:dyDescent="0.25">
      <c r="A17" s="110" t="s">
        <v>31</v>
      </c>
      <c r="B17" s="104">
        <v>3.2015600000000002</v>
      </c>
      <c r="C17" s="104">
        <v>1.5017400000000001</v>
      </c>
      <c r="D17" s="106">
        <v>0.96672000000000002</v>
      </c>
      <c r="E17" s="119">
        <v>-0.72889000000000004</v>
      </c>
      <c r="F17" s="208">
        <v>848919.34</v>
      </c>
      <c r="G17" s="208">
        <v>1363165.84</v>
      </c>
      <c r="H17" s="208">
        <v>1247003.26</v>
      </c>
      <c r="I17" s="208">
        <v>821985.56</v>
      </c>
      <c r="J17" s="208">
        <v>242</v>
      </c>
      <c r="K17" s="208">
        <v>352</v>
      </c>
      <c r="L17" s="208">
        <v>315</v>
      </c>
      <c r="M17" s="208">
        <v>219</v>
      </c>
      <c r="N17" s="51"/>
      <c r="O17" s="208">
        <v>9.5978999999999992</v>
      </c>
      <c r="P17" s="208">
        <v>6.3811999999999998</v>
      </c>
      <c r="Q17" s="208">
        <v>8.7727000000000004</v>
      </c>
      <c r="R17" s="208">
        <v>7.5085699999999997</v>
      </c>
      <c r="T17" s="181" t="s">
        <v>128</v>
      </c>
      <c r="U17" s="182">
        <f>SQRT((F28*(O28^2)+F34*(O34^2))/(F28+F34))</f>
        <v>10.899399147011993</v>
      </c>
      <c r="V17" s="182">
        <f t="shared" ref="V17:X21" si="12">SQRT((G28*(P28^2)+G34*(P34^2))/(G28+G34))</f>
        <v>7.7119634076289731</v>
      </c>
      <c r="W17" s="182">
        <f t="shared" si="12"/>
        <v>8.074762628109351</v>
      </c>
      <c r="X17" s="182">
        <f t="shared" si="12"/>
        <v>7.5919645869049477</v>
      </c>
      <c r="Y17" s="1"/>
      <c r="Z17" s="183">
        <f>U17*SQRT((1/J28)+(1/J34))</f>
        <v>0.38417128298507497</v>
      </c>
      <c r="AA17" s="183">
        <f t="shared" ref="AA17:AC21" si="13">V17*SQRT((1/K28)+(1/K34))</f>
        <v>0.21921602768118159</v>
      </c>
      <c r="AB17" s="183">
        <f t="shared" si="13"/>
        <v>0.23215824259762621</v>
      </c>
      <c r="AC17" s="183">
        <f t="shared" si="13"/>
        <v>0.24423518239174768</v>
      </c>
      <c r="AD17" s="1"/>
      <c r="AE17" s="184">
        <f>(B28-B34)/Z17</f>
        <v>6.2598640411480941</v>
      </c>
      <c r="AF17" s="184">
        <f t="shared" ref="AF17:AH21" si="14">(C28-C34)/AA17</f>
        <v>2.2310868651963331</v>
      </c>
      <c r="AG17" s="184">
        <f t="shared" si="14"/>
        <v>1.3288350073130437</v>
      </c>
      <c r="AH17" s="185">
        <f t="shared" si="14"/>
        <v>0.67361302490856401</v>
      </c>
      <c r="AI17" s="183"/>
      <c r="AJ17" s="181" t="s">
        <v>128</v>
      </c>
      <c r="AK17" s="182">
        <f>SQRT((F16*(O16^2)+G16*(P16^2))/(F16+G16))</f>
        <v>8.6582747196341874</v>
      </c>
      <c r="AL17" s="182">
        <f t="shared" ref="AL17:AM21" si="15">SQRT((G16*(P16^2)+H16*(Q16^2))/(G16+H16))</f>
        <v>7.6901783118219171</v>
      </c>
      <c r="AM17" s="182">
        <f t="shared" si="15"/>
        <v>7.8097638857193497</v>
      </c>
      <c r="AN17" s="1"/>
      <c r="AO17" s="182">
        <f>AK17*SQRT((1/J16)+(1/K16))</f>
        <v>0.24148551309970762</v>
      </c>
      <c r="AP17" s="182">
        <f t="shared" ref="AP17:AQ21" si="16">AL17*SQRT((1/K16)+(1/L16))</f>
        <v>0.19369143387349083</v>
      </c>
      <c r="AQ17" s="182">
        <f t="shared" si="16"/>
        <v>0.21107752818345552</v>
      </c>
      <c r="AR17" s="1"/>
      <c r="AS17" s="158">
        <f>(B16-C16)/AO17</f>
        <v>13.879466130194368</v>
      </c>
      <c r="AT17" s="158">
        <f t="shared" ref="AT17:AU21" si="17">(C16-D16)/AP17</f>
        <v>8.1407833504391505</v>
      </c>
      <c r="AU17" s="179">
        <f t="shared" si="17"/>
        <v>9.3304579457092931</v>
      </c>
    </row>
    <row r="18" spans="1:47" ht="13.5" customHeight="1" x14ac:dyDescent="0.25">
      <c r="A18" s="187" t="s">
        <v>56</v>
      </c>
      <c r="B18" s="104">
        <v>5.7147300000000003</v>
      </c>
      <c r="C18" s="104">
        <v>2.30586</v>
      </c>
      <c r="D18" s="106">
        <v>1.9943299999999999</v>
      </c>
      <c r="E18" s="119">
        <v>-0.45584000000000002</v>
      </c>
      <c r="F18" s="208">
        <v>4491221.8499999996</v>
      </c>
      <c r="G18" s="208">
        <v>7331918.5099999998</v>
      </c>
      <c r="H18" s="208">
        <v>7224765.8300000001</v>
      </c>
      <c r="I18" s="208">
        <v>5600688.6500000004</v>
      </c>
      <c r="J18" s="208">
        <v>1027</v>
      </c>
      <c r="K18" s="208">
        <v>1521</v>
      </c>
      <c r="L18" s="208">
        <v>1487</v>
      </c>
      <c r="M18" s="208">
        <v>1152</v>
      </c>
      <c r="N18" s="51"/>
      <c r="O18" s="208">
        <v>10.660500000000001</v>
      </c>
      <c r="P18" s="208">
        <v>6.4890999999999996</v>
      </c>
      <c r="Q18" s="208">
        <v>8.2992000000000008</v>
      </c>
      <c r="R18" s="208">
        <v>7.3293100000000004</v>
      </c>
      <c r="T18" s="186" t="s">
        <v>129</v>
      </c>
      <c r="U18" s="182">
        <f t="shared" ref="U18:U21" si="18">SQRT((F29*(O29^2)+F35*(O35^2))/(F29+F35))</f>
        <v>9.8743014325234455</v>
      </c>
      <c r="V18" s="182">
        <f t="shared" si="12"/>
        <v>7.6399997107348661</v>
      </c>
      <c r="W18" s="182">
        <f t="shared" si="12"/>
        <v>9.9355595590015717</v>
      </c>
      <c r="X18" s="182">
        <f t="shared" si="12"/>
        <v>6.5321231825978217</v>
      </c>
      <c r="Y18" s="1"/>
      <c r="Z18" s="183">
        <f t="shared" ref="Z18:Z21" si="19">U18*SQRT((1/J29)+(1/J35))</f>
        <v>1.285570714869039</v>
      </c>
      <c r="AA18" s="183">
        <f t="shared" si="13"/>
        <v>0.79012125793092736</v>
      </c>
      <c r="AB18" s="183">
        <f t="shared" si="13"/>
        <v>1.059407850426533</v>
      </c>
      <c r="AC18" s="183">
        <f t="shared" si="13"/>
        <v>0.84926165788717445</v>
      </c>
      <c r="AD18" s="1"/>
      <c r="AE18" s="184">
        <f t="shared" ref="AE18:AE21" si="20">(B29-B35)/Z18</f>
        <v>1.7809055336432655</v>
      </c>
      <c r="AF18" s="184">
        <f t="shared" si="14"/>
        <v>1.0309430252934795</v>
      </c>
      <c r="AG18" s="184">
        <f t="shared" si="14"/>
        <v>0.1715675411757813</v>
      </c>
      <c r="AH18" s="185">
        <f t="shared" si="14"/>
        <v>0.23800674164764096</v>
      </c>
      <c r="AI18" s="183"/>
      <c r="AJ18" s="186" t="s">
        <v>129</v>
      </c>
      <c r="AK18" s="182">
        <f t="shared" ref="AK18:AK21" si="21">SQRT((F17*(O17^2)+G17*(P17^2))/(F17+G17))</f>
        <v>7.7746503309859243</v>
      </c>
      <c r="AL18" s="182">
        <f t="shared" si="15"/>
        <v>7.6179765871472389</v>
      </c>
      <c r="AM18" s="182">
        <f t="shared" si="15"/>
        <v>8.2935767149613238</v>
      </c>
      <c r="AN18" s="1"/>
      <c r="AO18" s="182">
        <f t="shared" ref="AO18:AO21" si="22">AK18*SQRT((1/J17)+(1/K17))</f>
        <v>0.64922475816394987</v>
      </c>
      <c r="AP18" s="182">
        <f t="shared" si="16"/>
        <v>0.59084823415006349</v>
      </c>
      <c r="AQ18" s="182">
        <f t="shared" si="16"/>
        <v>0.72968456613344468</v>
      </c>
      <c r="AR18" s="1"/>
      <c r="AS18" s="158">
        <f t="shared" ref="AS18:AS21" si="23">(B17-C17)/AO18</f>
        <v>2.618230402683968</v>
      </c>
      <c r="AT18" s="158">
        <f t="shared" si="17"/>
        <v>0.90551171870662783</v>
      </c>
      <c r="AU18" s="179">
        <f t="shared" si="17"/>
        <v>2.3237575230416851</v>
      </c>
    </row>
    <row r="19" spans="1:47" ht="13.5" customHeight="1" x14ac:dyDescent="0.25">
      <c r="A19" s="110" t="s">
        <v>30</v>
      </c>
      <c r="B19" s="104">
        <v>7.7983000000000002</v>
      </c>
      <c r="C19" s="104">
        <v>3.9735800000000001</v>
      </c>
      <c r="D19" s="106">
        <v>1.7697099999999999</v>
      </c>
      <c r="E19" s="119">
        <v>-2.988E-2</v>
      </c>
      <c r="F19" s="208">
        <v>2018715.93</v>
      </c>
      <c r="G19" s="208">
        <v>3462153.46</v>
      </c>
      <c r="H19" s="208">
        <v>3500662.11</v>
      </c>
      <c r="I19" s="208">
        <v>2803529.68</v>
      </c>
      <c r="J19" s="208">
        <v>429</v>
      </c>
      <c r="K19" s="208">
        <v>654</v>
      </c>
      <c r="L19" s="208">
        <v>661</v>
      </c>
      <c r="M19" s="208">
        <v>531</v>
      </c>
      <c r="N19" s="51"/>
      <c r="O19" s="208">
        <v>10.395300000000001</v>
      </c>
      <c r="P19" s="208">
        <v>7.3051000000000004</v>
      </c>
      <c r="Q19" s="208">
        <v>7.3749000000000002</v>
      </c>
      <c r="R19" s="208">
        <v>7.3259600000000002</v>
      </c>
      <c r="T19" s="186" t="s">
        <v>130</v>
      </c>
      <c r="U19" s="182">
        <f t="shared" si="18"/>
        <v>10.824245865948045</v>
      </c>
      <c r="V19" s="182">
        <f t="shared" si="12"/>
        <v>7.0742031213794609</v>
      </c>
      <c r="W19" s="182">
        <f t="shared" si="12"/>
        <v>7.9026863740493249</v>
      </c>
      <c r="X19" s="182">
        <f t="shared" si="12"/>
        <v>7.1887855151025599</v>
      </c>
      <c r="Y19" s="1"/>
      <c r="Z19" s="183">
        <f t="shared" si="19"/>
        <v>0.56366518210777161</v>
      </c>
      <c r="AA19" s="183">
        <f t="shared" si="13"/>
        <v>0.2944291572242887</v>
      </c>
      <c r="AB19" s="183">
        <f t="shared" si="13"/>
        <v>0.33220575161723598</v>
      </c>
      <c r="AC19" s="183">
        <f t="shared" si="13"/>
        <v>0.34150210085179183</v>
      </c>
      <c r="AD19" s="1"/>
      <c r="AE19" s="184">
        <f t="shared" si="20"/>
        <v>3.6720025747559171</v>
      </c>
      <c r="AF19" s="184">
        <f t="shared" si="14"/>
        <v>-0.72479234737420151</v>
      </c>
      <c r="AG19" s="184">
        <f t="shared" si="14"/>
        <v>0.54827467349168535</v>
      </c>
      <c r="AH19" s="185">
        <f t="shared" si="14"/>
        <v>-0.38916305249225136</v>
      </c>
      <c r="AI19" s="183"/>
      <c r="AJ19" s="186" t="s">
        <v>130</v>
      </c>
      <c r="AK19" s="182">
        <f t="shared" si="21"/>
        <v>8.3236584516483134</v>
      </c>
      <c r="AL19" s="182">
        <f t="shared" si="15"/>
        <v>7.4427177924583727</v>
      </c>
      <c r="AM19" s="182">
        <f t="shared" si="15"/>
        <v>7.8903403961790675</v>
      </c>
      <c r="AN19" s="1"/>
      <c r="AO19" s="182">
        <f t="shared" si="22"/>
        <v>0.33617400978323647</v>
      </c>
      <c r="AP19" s="182">
        <f t="shared" si="16"/>
        <v>0.27142533137369351</v>
      </c>
      <c r="AQ19" s="182">
        <f t="shared" si="16"/>
        <v>0.309694655571424</v>
      </c>
      <c r="AR19" s="1"/>
      <c r="AS19" s="158">
        <f t="shared" si="23"/>
        <v>10.14019496093117</v>
      </c>
      <c r="AT19" s="158">
        <f t="shared" si="17"/>
        <v>1.1477558060750461</v>
      </c>
      <c r="AU19" s="179">
        <f t="shared" si="17"/>
        <v>7.911566944799679</v>
      </c>
    </row>
    <row r="20" spans="1:47" ht="13.5" customHeight="1" x14ac:dyDescent="0.25">
      <c r="A20" s="187" t="s">
        <v>61</v>
      </c>
      <c r="B20" s="104">
        <v>9.7192500000000006</v>
      </c>
      <c r="C20" s="104">
        <v>6.3687100000000001</v>
      </c>
      <c r="D20" s="106">
        <v>2.7826900000000001</v>
      </c>
      <c r="E20" s="119">
        <v>1.3092900000000001</v>
      </c>
      <c r="F20" s="208">
        <v>2727565.46</v>
      </c>
      <c r="G20" s="208">
        <v>4298660.84</v>
      </c>
      <c r="H20" s="208">
        <v>4278027.08</v>
      </c>
      <c r="I20" s="208">
        <v>3493365.63</v>
      </c>
      <c r="J20" s="208">
        <v>458</v>
      </c>
      <c r="K20" s="208">
        <v>657</v>
      </c>
      <c r="L20" s="208">
        <v>659</v>
      </c>
      <c r="M20" s="208">
        <v>536</v>
      </c>
      <c r="N20" s="51"/>
      <c r="O20" s="208">
        <v>9.7545000000000002</v>
      </c>
      <c r="P20" s="208">
        <v>8.0949000000000009</v>
      </c>
      <c r="Q20" s="208">
        <v>7.8532000000000002</v>
      </c>
      <c r="R20" s="208">
        <v>7.7526700000000002</v>
      </c>
      <c r="T20" s="186" t="s">
        <v>131</v>
      </c>
      <c r="U20" s="182">
        <f t="shared" si="18"/>
        <v>11.279193170764419</v>
      </c>
      <c r="V20" s="182">
        <f t="shared" si="12"/>
        <v>7.3381913288261869</v>
      </c>
      <c r="W20" s="182">
        <f t="shared" si="12"/>
        <v>7.7078167872938765</v>
      </c>
      <c r="X20" s="182">
        <f t="shared" si="12"/>
        <v>7.229757249820592</v>
      </c>
      <c r="Y20" s="1"/>
      <c r="Z20" s="183">
        <f t="shared" si="19"/>
        <v>0.81342006611204665</v>
      </c>
      <c r="AA20" s="183">
        <f t="shared" si="13"/>
        <v>0.43019711413881262</v>
      </c>
      <c r="AB20" s="183">
        <f t="shared" si="13"/>
        <v>0.45690310415730612</v>
      </c>
      <c r="AC20" s="183">
        <f t="shared" si="13"/>
        <v>0.46891257748186449</v>
      </c>
      <c r="AD20" s="1"/>
      <c r="AE20" s="184">
        <f t="shared" si="20"/>
        <v>-0.28671532670042926</v>
      </c>
      <c r="AF20" s="184">
        <f t="shared" si="14"/>
        <v>0.39035594261521195</v>
      </c>
      <c r="AG20" s="184">
        <f t="shared" si="14"/>
        <v>0.22759749070165552</v>
      </c>
      <c r="AH20" s="185">
        <f t="shared" si="14"/>
        <v>-0.50968988992248454</v>
      </c>
      <c r="AI20" s="183"/>
      <c r="AJ20" s="186" t="s">
        <v>131</v>
      </c>
      <c r="AK20" s="182">
        <f t="shared" si="21"/>
        <v>8.5738434797767322</v>
      </c>
      <c r="AL20" s="182">
        <f t="shared" si="15"/>
        <v>7.3402759839722531</v>
      </c>
      <c r="AM20" s="182">
        <f t="shared" si="15"/>
        <v>7.3531761684606929</v>
      </c>
      <c r="AN20" s="1"/>
      <c r="AO20" s="182">
        <f t="shared" si="22"/>
        <v>0.53268719732732295</v>
      </c>
      <c r="AP20" s="182">
        <f t="shared" si="16"/>
        <v>0.40484209312080122</v>
      </c>
      <c r="AQ20" s="182">
        <f t="shared" si="16"/>
        <v>0.4285140918210919</v>
      </c>
      <c r="AR20" s="1"/>
      <c r="AS20" s="158">
        <f t="shared" si="23"/>
        <v>7.1800486649387318</v>
      </c>
      <c r="AT20" s="158">
        <f t="shared" si="17"/>
        <v>5.4437768143402652</v>
      </c>
      <c r="AU20" s="179">
        <f t="shared" si="17"/>
        <v>4.1996051806654311</v>
      </c>
    </row>
    <row r="21" spans="1:47" ht="15.6" x14ac:dyDescent="0.25">
      <c r="A21" s="145"/>
      <c r="B21" s="188"/>
      <c r="C21" s="192"/>
      <c r="D21" s="193"/>
      <c r="E21" s="194"/>
      <c r="F21" s="180"/>
      <c r="G21" s="180"/>
      <c r="H21" s="180"/>
      <c r="I21" s="180"/>
      <c r="J21" s="180"/>
      <c r="K21" s="180"/>
      <c r="L21" s="180"/>
      <c r="M21" s="180"/>
      <c r="N21" s="51"/>
      <c r="O21" s="180"/>
      <c r="P21" s="180"/>
      <c r="Q21" s="180"/>
      <c r="R21" s="180"/>
      <c r="T21" s="186" t="s">
        <v>132</v>
      </c>
      <c r="U21" s="182">
        <f t="shared" si="18"/>
        <v>10.229789610954558</v>
      </c>
      <c r="V21" s="182">
        <f t="shared" si="12"/>
        <v>8.4869466414185606</v>
      </c>
      <c r="W21" s="182">
        <f t="shared" si="12"/>
        <v>8.1726605746742056</v>
      </c>
      <c r="X21" s="182">
        <f t="shared" si="12"/>
        <v>8.5268277724737693</v>
      </c>
      <c r="Y21" s="1"/>
      <c r="Z21" s="183">
        <f t="shared" si="19"/>
        <v>0.80525217479989974</v>
      </c>
      <c r="AA21" s="183">
        <f t="shared" si="13"/>
        <v>0.54719365480034721</v>
      </c>
      <c r="AB21" s="183">
        <f t="shared" si="13"/>
        <v>0.5280771304601547</v>
      </c>
      <c r="AC21" s="183">
        <f t="shared" si="13"/>
        <v>0.59931800013183301</v>
      </c>
      <c r="AD21" s="1"/>
      <c r="AE21" s="184">
        <f t="shared" si="20"/>
        <v>4.0307870026014676</v>
      </c>
      <c r="AF21" s="184">
        <f t="shared" si="14"/>
        <v>0.48447199208975938</v>
      </c>
      <c r="AG21" s="184">
        <f t="shared" si="14"/>
        <v>0.98951454221217694</v>
      </c>
      <c r="AH21" s="185">
        <f t="shared" si="14"/>
        <v>1.3679382228126979</v>
      </c>
      <c r="AI21" s="183"/>
      <c r="AJ21" s="186" t="s">
        <v>132</v>
      </c>
      <c r="AK21" s="182">
        <f t="shared" si="21"/>
        <v>8.7764990845614967</v>
      </c>
      <c r="AL21" s="182">
        <f t="shared" si="15"/>
        <v>7.9752564148359104</v>
      </c>
      <c r="AM21" s="182">
        <f t="shared" si="15"/>
        <v>7.8081702955250725</v>
      </c>
      <c r="AN21" s="1"/>
      <c r="AO21" s="182">
        <f t="shared" si="22"/>
        <v>0.53424851267101492</v>
      </c>
      <c r="AP21" s="182">
        <f t="shared" si="16"/>
        <v>0.43969062689584609</v>
      </c>
      <c r="AQ21" s="182">
        <f t="shared" si="16"/>
        <v>0.4541592114784459</v>
      </c>
      <c r="AR21" s="1"/>
      <c r="AS21" s="158">
        <f t="shared" si="23"/>
        <v>6.271500847515191</v>
      </c>
      <c r="AT21" s="158">
        <f t="shared" si="17"/>
        <v>8.1557799521831882</v>
      </c>
      <c r="AU21" s="179">
        <f t="shared" si="17"/>
        <v>3.2442367406874157</v>
      </c>
    </row>
    <row r="22" spans="1:47" ht="13.5" customHeight="1" x14ac:dyDescent="0.25">
      <c r="A22" s="110" t="s">
        <v>18</v>
      </c>
      <c r="B22" s="104">
        <v>5.7611100000000004</v>
      </c>
      <c r="C22" s="104">
        <v>2.9111600000000002</v>
      </c>
      <c r="D22" s="106">
        <v>1.89341</v>
      </c>
      <c r="E22" s="119">
        <v>6.5290000000000001E-2</v>
      </c>
      <c r="F22" s="208">
        <v>9549990.1899999995</v>
      </c>
      <c r="G22" s="208">
        <v>15513845.220000001</v>
      </c>
      <c r="H22" s="208">
        <v>15002712.630000001</v>
      </c>
      <c r="I22" s="208">
        <v>12214853.029999999</v>
      </c>
      <c r="J22" s="208">
        <v>2128</v>
      </c>
      <c r="K22" s="208">
        <v>3307</v>
      </c>
      <c r="L22" s="208">
        <v>3234</v>
      </c>
      <c r="M22" s="208">
        <v>2640</v>
      </c>
      <c r="N22" s="51"/>
      <c r="O22" s="208">
        <v>11.3127</v>
      </c>
      <c r="P22" s="208">
        <v>8.1411999999999995</v>
      </c>
      <c r="Q22" s="208">
        <v>8.0528999999999993</v>
      </c>
      <c r="R22" s="208">
        <v>7.69381</v>
      </c>
      <c r="T22" s="181"/>
      <c r="U22" s="1"/>
      <c r="V22" s="1"/>
      <c r="W22" s="1"/>
      <c r="X22" s="1"/>
      <c r="Y22" s="1"/>
      <c r="Z22" s="1"/>
      <c r="AA22" s="1"/>
      <c r="AB22" s="1"/>
      <c r="AC22" s="1"/>
      <c r="AD22" s="1"/>
      <c r="AE22" s="158"/>
      <c r="AF22" s="158"/>
      <c r="AG22" s="158"/>
      <c r="AH22" s="179"/>
      <c r="AJ22" s="178"/>
      <c r="AK22" s="1"/>
      <c r="AL22" s="1"/>
      <c r="AM22" s="1"/>
      <c r="AN22" s="1"/>
      <c r="AO22" s="1"/>
      <c r="AP22" s="1"/>
      <c r="AQ22" s="1"/>
      <c r="AR22" s="1"/>
      <c r="AS22" s="158"/>
      <c r="AT22" s="158"/>
      <c r="AU22" s="179"/>
    </row>
    <row r="23" spans="1:47" ht="13.5" customHeight="1" x14ac:dyDescent="0.25">
      <c r="A23" s="110" t="s">
        <v>31</v>
      </c>
      <c r="B23" s="104">
        <v>2.9047900000000002</v>
      </c>
      <c r="C23" s="104">
        <v>1.4949399999999999</v>
      </c>
      <c r="D23" s="106">
        <v>2.3065600000000002</v>
      </c>
      <c r="E23" s="119">
        <v>0.20047000000000001</v>
      </c>
      <c r="F23" s="208">
        <v>464975.64</v>
      </c>
      <c r="G23" s="208">
        <v>827812.98</v>
      </c>
      <c r="H23" s="208">
        <v>818229.87</v>
      </c>
      <c r="I23" s="208">
        <v>547722.4</v>
      </c>
      <c r="J23" s="208">
        <v>137</v>
      </c>
      <c r="K23" s="208">
        <v>227</v>
      </c>
      <c r="L23" s="208">
        <v>241</v>
      </c>
      <c r="M23" s="208">
        <v>169</v>
      </c>
      <c r="N23" s="51"/>
      <c r="O23" s="208">
        <v>10.0814</v>
      </c>
      <c r="P23" s="208">
        <v>10.065799999999999</v>
      </c>
      <c r="Q23" s="208">
        <v>10.5137</v>
      </c>
      <c r="R23" s="208">
        <v>5.8373100000000004</v>
      </c>
      <c r="T23" s="195" t="s">
        <v>135</v>
      </c>
      <c r="U23" s="1"/>
      <c r="V23" s="1"/>
      <c r="W23" s="1"/>
      <c r="X23" s="1"/>
      <c r="Y23" s="1"/>
      <c r="Z23" s="1"/>
      <c r="AA23" s="1"/>
      <c r="AB23" s="1"/>
      <c r="AC23" s="1"/>
      <c r="AD23" s="1"/>
      <c r="AE23" s="158"/>
      <c r="AF23" s="158"/>
      <c r="AG23" s="158"/>
      <c r="AH23" s="179"/>
      <c r="AJ23" s="178" t="s">
        <v>136</v>
      </c>
      <c r="AK23" s="1"/>
      <c r="AL23" s="1"/>
      <c r="AM23" s="1"/>
      <c r="AN23" s="1"/>
      <c r="AO23" s="1"/>
      <c r="AP23" s="1"/>
      <c r="AQ23" s="1"/>
      <c r="AR23" s="1"/>
      <c r="AS23" s="158"/>
      <c r="AT23" s="158"/>
      <c r="AU23" s="179"/>
    </row>
    <row r="24" spans="1:47" ht="13.5" customHeight="1" x14ac:dyDescent="0.25">
      <c r="A24" s="187" t="s">
        <v>56</v>
      </c>
      <c r="B24" s="104">
        <v>3.9796100000000001</v>
      </c>
      <c r="C24" s="104">
        <v>2.1524200000000002</v>
      </c>
      <c r="D24" s="106">
        <v>1.7579100000000001</v>
      </c>
      <c r="E24" s="119">
        <v>-0.11539000000000001</v>
      </c>
      <c r="F24" s="208">
        <v>3639711.69</v>
      </c>
      <c r="G24" s="208">
        <v>6099374.0099999998</v>
      </c>
      <c r="H24" s="208">
        <v>6013928.5499999998</v>
      </c>
      <c r="I24" s="208">
        <v>4854369.43</v>
      </c>
      <c r="J24" s="208">
        <v>867</v>
      </c>
      <c r="K24" s="208">
        <v>1380</v>
      </c>
      <c r="L24" s="208">
        <v>1358</v>
      </c>
      <c r="M24" s="208">
        <v>1093</v>
      </c>
      <c r="N24" s="51"/>
      <c r="O24" s="208">
        <v>11.0792</v>
      </c>
      <c r="P24" s="208">
        <v>7.8682999999999996</v>
      </c>
      <c r="Q24" s="208">
        <v>7.3954000000000004</v>
      </c>
      <c r="R24" s="208">
        <v>7.0304000000000002</v>
      </c>
      <c r="T24" s="181" t="s">
        <v>128</v>
      </c>
      <c r="U24" s="182">
        <f>SQRT((F34*(O34^2)+F40*(O40^2))/(F34+F40))</f>
        <v>11.698050507402487</v>
      </c>
      <c r="V24" s="182">
        <f t="shared" ref="V24:X28" si="24">SQRT((G34*(P34^2)+G40*(P40^2))/(G34+G40))</f>
        <v>8.253616413049043</v>
      </c>
      <c r="W24" s="182">
        <f t="shared" si="24"/>
        <v>7.8560740874032406</v>
      </c>
      <c r="X24" s="182">
        <f t="shared" si="24"/>
        <v>8.3185826435979298</v>
      </c>
      <c r="Y24" s="1"/>
      <c r="Z24" s="183">
        <f>U24*SQRT((1/J34)+(1/J40))</f>
        <v>0.52367841146670446</v>
      </c>
      <c r="AA24" s="183">
        <f t="shared" ref="AA24:AC28" si="25">V24*SQRT((1/K34)+(1/K40))</f>
        <v>0.30019876740955115</v>
      </c>
      <c r="AB24" s="183">
        <f t="shared" si="25"/>
        <v>0.28769879981178703</v>
      </c>
      <c r="AC24" s="183">
        <f t="shared" si="25"/>
        <v>0.3407645869388235</v>
      </c>
      <c r="AD24" s="1"/>
      <c r="AE24" s="184">
        <f>(B34-B40)/Z24</f>
        <v>-2.8735192573346606</v>
      </c>
      <c r="AF24" s="184">
        <f t="shared" ref="AF24:AH28" si="26">(C34-C40)/AA24</f>
        <v>0.50379953690372203</v>
      </c>
      <c r="AG24" s="184">
        <f t="shared" si="26"/>
        <v>-0.66215083317909385</v>
      </c>
      <c r="AH24" s="185">
        <f t="shared" si="26"/>
        <v>0.91957912298045408</v>
      </c>
      <c r="AI24" s="183"/>
      <c r="AJ24" s="181" t="s">
        <v>128</v>
      </c>
      <c r="AK24" s="182">
        <f>SQRT((F22*(O22^2)+G22*(P22^2))/(F22+G22))</f>
        <v>9.4756392255249331</v>
      </c>
      <c r="AL24" s="182">
        <f t="shared" ref="AL24:AM28" si="27">SQRT((G22*(P22^2)+H22*(Q22^2))/(G22+H22))</f>
        <v>8.097909804484237</v>
      </c>
      <c r="AM24" s="182">
        <f t="shared" si="27"/>
        <v>7.893766285185019</v>
      </c>
      <c r="AN24" s="1"/>
      <c r="AO24" s="182">
        <f>AK24*SQRT((1/J22)+(1/K22))</f>
        <v>0.26333305772180282</v>
      </c>
      <c r="AP24" s="182">
        <f t="shared" ref="AP24:AQ28" si="28">AL24*SQRT((1/K22)+(1/L22))</f>
        <v>0.20026631403151543</v>
      </c>
      <c r="AQ24" s="182">
        <f t="shared" si="28"/>
        <v>0.20705192078974097</v>
      </c>
      <c r="AR24" s="1"/>
      <c r="AS24" s="158">
        <f>(B22-C22)/AO24</f>
        <v>10.822606263930671</v>
      </c>
      <c r="AT24" s="158">
        <f>(C22-D22)/AP24</f>
        <v>5.0819829831183654</v>
      </c>
      <c r="AU24" s="179">
        <f>(D22-E22)/AQ24</f>
        <v>8.8292829790090988</v>
      </c>
    </row>
    <row r="25" spans="1:47" ht="13.5" customHeight="1" x14ac:dyDescent="0.25">
      <c r="A25" s="110" t="s">
        <v>30</v>
      </c>
      <c r="B25" s="104">
        <v>4.8691800000000001</v>
      </c>
      <c r="C25" s="104">
        <v>2.99105</v>
      </c>
      <c r="D25" s="106">
        <v>1.6122799999999999</v>
      </c>
      <c r="E25" s="119">
        <v>0.12361999999999999</v>
      </c>
      <c r="F25" s="208">
        <v>2551857.09</v>
      </c>
      <c r="G25" s="208">
        <v>4110160.4</v>
      </c>
      <c r="H25" s="208">
        <v>3944777.14</v>
      </c>
      <c r="I25" s="208">
        <v>3311507.23</v>
      </c>
      <c r="J25" s="208">
        <v>592</v>
      </c>
      <c r="K25" s="208">
        <v>899</v>
      </c>
      <c r="L25" s="208">
        <v>869</v>
      </c>
      <c r="M25" s="208">
        <v>731</v>
      </c>
      <c r="N25" s="51"/>
      <c r="O25" s="208">
        <v>11.6021</v>
      </c>
      <c r="P25" s="208">
        <v>7.3749000000000002</v>
      </c>
      <c r="Q25" s="208">
        <v>7.7906000000000004</v>
      </c>
      <c r="R25" s="208">
        <v>7.2157400000000003</v>
      </c>
      <c r="T25" s="186" t="s">
        <v>129</v>
      </c>
      <c r="U25" s="182">
        <f t="shared" ref="U25:U28" si="29">SQRT((F35*(O35^2)+F41*(O41^2))/(F35+F41))</f>
        <v>9.5049220883939096</v>
      </c>
      <c r="V25" s="182">
        <f t="shared" si="24"/>
        <v>9.1442811526740524</v>
      </c>
      <c r="W25" s="182">
        <f t="shared" si="24"/>
        <v>9.4643813016578875</v>
      </c>
      <c r="X25" s="182">
        <f t="shared" si="24"/>
        <v>8.6650539801483255</v>
      </c>
      <c r="Y25" s="1"/>
      <c r="Z25" s="183">
        <f t="shared" ref="Z25:Z28" si="30">U25*SQRT((1/J35)+(1/J41))</f>
        <v>1.1886552889217896</v>
      </c>
      <c r="AA25" s="183">
        <f t="shared" si="25"/>
        <v>0.92778515186679222</v>
      </c>
      <c r="AB25" s="183">
        <f t="shared" si="25"/>
        <v>0.9723727437562939</v>
      </c>
      <c r="AC25" s="183">
        <f t="shared" si="25"/>
        <v>1.0442705683675226</v>
      </c>
      <c r="AD25" s="1"/>
      <c r="AE25" s="184">
        <f t="shared" ref="AE25:AE28" si="31">(B35-B41)/Z25</f>
        <v>-2.0300250396301123E-2</v>
      </c>
      <c r="AF25" s="184">
        <f t="shared" si="26"/>
        <v>-0.88837377742205814</v>
      </c>
      <c r="AG25" s="184">
        <f t="shared" si="26"/>
        <v>-0.28930263811518842</v>
      </c>
      <c r="AH25" s="185">
        <f t="shared" si="26"/>
        <v>0.47513548215348822</v>
      </c>
      <c r="AI25" s="183"/>
      <c r="AJ25" s="186" t="s">
        <v>129</v>
      </c>
      <c r="AK25" s="182">
        <f t="shared" ref="AK25:AK28" si="32">SQRT((F23*(O23^2)+G23*(P23^2))/(F23+G23))</f>
        <v>10.071413614681271</v>
      </c>
      <c r="AL25" s="182">
        <f t="shared" si="27"/>
        <v>10.290883187444459</v>
      </c>
      <c r="AM25" s="182">
        <f t="shared" si="27"/>
        <v>8.9374108875760854</v>
      </c>
      <c r="AN25" s="1"/>
      <c r="AO25" s="182">
        <f t="shared" ref="AO25:AO28" si="33">AK25*SQRT((1/J23)+(1/K23))</f>
        <v>1.0896020500246129</v>
      </c>
      <c r="AP25" s="182">
        <f t="shared" si="28"/>
        <v>0.95181846378021806</v>
      </c>
      <c r="AQ25" s="182">
        <f t="shared" si="28"/>
        <v>0.89670951763866547</v>
      </c>
      <c r="AR25" s="1"/>
      <c r="AS25" s="158">
        <f t="shared" ref="AS25:AU28" si="34">(B23-C23)/AO25</f>
        <v>1.2939127638096435</v>
      </c>
      <c r="AT25" s="158">
        <f t="shared" si="34"/>
        <v>-0.85270461845906076</v>
      </c>
      <c r="AU25" s="179">
        <f t="shared" si="34"/>
        <v>2.348687014660038</v>
      </c>
    </row>
    <row r="26" spans="1:47" ht="13.5" customHeight="1" x14ac:dyDescent="0.25">
      <c r="A26" s="187" t="s">
        <v>61</v>
      </c>
      <c r="B26" s="104">
        <v>9.2477400000000003</v>
      </c>
      <c r="C26" s="104">
        <v>4.1335100000000002</v>
      </c>
      <c r="D26" s="106">
        <v>2.2686899999999999</v>
      </c>
      <c r="E26" s="119">
        <v>0.23948</v>
      </c>
      <c r="F26" s="208">
        <v>2893445.77</v>
      </c>
      <c r="G26" s="208">
        <v>4476497.83</v>
      </c>
      <c r="H26" s="208">
        <v>4225777.07</v>
      </c>
      <c r="I26" s="208">
        <v>3501253.97</v>
      </c>
      <c r="J26" s="208">
        <v>532</v>
      </c>
      <c r="K26" s="208">
        <v>801</v>
      </c>
      <c r="L26" s="208">
        <v>766</v>
      </c>
      <c r="M26" s="208">
        <v>647</v>
      </c>
      <c r="N26" s="51"/>
      <c r="O26" s="208">
        <v>10.7133</v>
      </c>
      <c r="P26" s="208">
        <v>8.6031999999999993</v>
      </c>
      <c r="Q26" s="208">
        <v>8.6059999999999999</v>
      </c>
      <c r="R26" s="208">
        <v>9.1283899999999996</v>
      </c>
      <c r="T26" s="186" t="s">
        <v>130</v>
      </c>
      <c r="U26" s="182">
        <f t="shared" si="29"/>
        <v>11.629977235393699</v>
      </c>
      <c r="V26" s="182">
        <f t="shared" si="24"/>
        <v>7.9923006780306434</v>
      </c>
      <c r="W26" s="182">
        <f t="shared" si="24"/>
        <v>7.6840309814259156</v>
      </c>
      <c r="X26" s="182">
        <f t="shared" si="24"/>
        <v>8.5093635644372423</v>
      </c>
      <c r="Y26" s="1"/>
      <c r="Z26" s="183">
        <f t="shared" si="30"/>
        <v>0.75653979807601068</v>
      </c>
      <c r="AA26" s="183">
        <f t="shared" si="25"/>
        <v>0.426948202097572</v>
      </c>
      <c r="AB26" s="183">
        <f t="shared" si="25"/>
        <v>0.41558326480214292</v>
      </c>
      <c r="AC26" s="183">
        <f t="shared" si="25"/>
        <v>0.51685970667368053</v>
      </c>
      <c r="AD26" s="1"/>
      <c r="AE26" s="184">
        <f t="shared" si="31"/>
        <v>-3.5814110597890503</v>
      </c>
      <c r="AF26" s="184">
        <f t="shared" si="26"/>
        <v>-0.56753957227023022</v>
      </c>
      <c r="AG26" s="184">
        <f t="shared" si="26"/>
        <v>1.3113136311190312</v>
      </c>
      <c r="AH26" s="185">
        <f t="shared" si="26"/>
        <v>1.03027957707719</v>
      </c>
      <c r="AI26" s="183"/>
      <c r="AJ26" s="186" t="s">
        <v>130</v>
      </c>
      <c r="AK26" s="182">
        <f t="shared" si="32"/>
        <v>9.2003721693447016</v>
      </c>
      <c r="AL26" s="182">
        <f t="shared" si="27"/>
        <v>7.6371788705207022</v>
      </c>
      <c r="AM26" s="182">
        <f t="shared" si="27"/>
        <v>7.2346472805224442</v>
      </c>
      <c r="AN26" s="1"/>
      <c r="AO26" s="182">
        <f t="shared" si="33"/>
        <v>0.39871065326599231</v>
      </c>
      <c r="AP26" s="182">
        <f t="shared" si="28"/>
        <v>0.29191758403451845</v>
      </c>
      <c r="AQ26" s="182">
        <f t="shared" si="28"/>
        <v>0.29398762648443399</v>
      </c>
      <c r="AR26" s="1"/>
      <c r="AS26" s="158">
        <f t="shared" si="34"/>
        <v>4.5827468742878672</v>
      </c>
      <c r="AT26" s="158">
        <f t="shared" si="34"/>
        <v>1.3514430838580467</v>
      </c>
      <c r="AU26" s="179">
        <f t="shared" si="34"/>
        <v>6.3720368860462475</v>
      </c>
    </row>
    <row r="27" spans="1:47" x14ac:dyDescent="0.25">
      <c r="A27" s="145"/>
      <c r="B27" s="188"/>
      <c r="C27" s="192"/>
      <c r="D27" s="193"/>
      <c r="E27" s="194"/>
      <c r="F27" s="180"/>
      <c r="G27" s="180"/>
      <c r="H27" s="180"/>
      <c r="I27" s="180"/>
      <c r="J27" s="180"/>
      <c r="K27" s="180"/>
      <c r="L27" s="180"/>
      <c r="M27" s="180"/>
      <c r="N27" s="51"/>
      <c r="O27" s="180"/>
      <c r="P27" s="180"/>
      <c r="Q27" s="180"/>
      <c r="R27" s="180"/>
      <c r="T27" s="186" t="s">
        <v>131</v>
      </c>
      <c r="U27" s="182">
        <f t="shared" si="29"/>
        <v>12.305503289209957</v>
      </c>
      <c r="V27" s="182">
        <f t="shared" si="24"/>
        <v>7.9790292516849455</v>
      </c>
      <c r="W27" s="182">
        <f t="shared" si="24"/>
        <v>7.2811326672299526</v>
      </c>
      <c r="X27" s="182">
        <f t="shared" si="24"/>
        <v>7.7179186928897749</v>
      </c>
      <c r="Y27" s="1"/>
      <c r="Z27" s="183">
        <f t="shared" si="30"/>
        <v>1.1017124207768603</v>
      </c>
      <c r="AA27" s="183">
        <f t="shared" si="25"/>
        <v>0.57651056446875082</v>
      </c>
      <c r="AB27" s="183">
        <f t="shared" si="25"/>
        <v>0.52714556570829063</v>
      </c>
      <c r="AC27" s="183">
        <f t="shared" si="25"/>
        <v>0.61517678952374322</v>
      </c>
      <c r="AD27" s="1"/>
      <c r="AE27" s="184">
        <f t="shared" si="31"/>
        <v>-0.65747647602015058</v>
      </c>
      <c r="AF27" s="184">
        <f t="shared" si="26"/>
        <v>1.4526706909035221</v>
      </c>
      <c r="AG27" s="184">
        <f t="shared" si="26"/>
        <v>-0.25497700966032427</v>
      </c>
      <c r="AH27" s="185">
        <f t="shared" si="26"/>
        <v>1.3184665185887923</v>
      </c>
      <c r="AI27" s="183"/>
      <c r="AJ27" s="186" t="s">
        <v>131</v>
      </c>
      <c r="AK27" s="182">
        <f t="shared" si="32"/>
        <v>9.2258827373167911</v>
      </c>
      <c r="AL27" s="182">
        <f t="shared" si="27"/>
        <v>7.5813309872968215</v>
      </c>
      <c r="AM27" s="182">
        <f t="shared" si="27"/>
        <v>7.5336978724790091</v>
      </c>
      <c r="AN27" s="1"/>
      <c r="AO27" s="182">
        <f t="shared" si="33"/>
        <v>0.48832173259237655</v>
      </c>
      <c r="AP27" s="182">
        <f t="shared" si="28"/>
        <v>0.36065906613156701</v>
      </c>
      <c r="AQ27" s="182">
        <f t="shared" si="28"/>
        <v>0.378093850738625</v>
      </c>
      <c r="AR27" s="1"/>
      <c r="AS27" s="158">
        <f t="shared" si="34"/>
        <v>3.8460913669139463</v>
      </c>
      <c r="AT27" s="158">
        <f t="shared" si="34"/>
        <v>3.8229179007995051</v>
      </c>
      <c r="AU27" s="179">
        <f t="shared" si="34"/>
        <v>3.9372764119062742</v>
      </c>
    </row>
    <row r="28" spans="1:47" ht="13.5" customHeight="1" x14ac:dyDescent="0.25">
      <c r="A28" s="110" t="s">
        <v>15</v>
      </c>
      <c r="B28" s="104">
        <v>6.7782999999999998</v>
      </c>
      <c r="C28" s="104">
        <v>3.4047100000000001</v>
      </c>
      <c r="D28" s="106">
        <v>2.0459499999999999</v>
      </c>
      <c r="E28" s="119">
        <v>0.13350999999999999</v>
      </c>
      <c r="F28" s="208">
        <v>15645101.67</v>
      </c>
      <c r="G28" s="208">
        <v>25286681.469999999</v>
      </c>
      <c r="H28" s="208">
        <v>24646393.940000001</v>
      </c>
      <c r="I28" s="208">
        <v>19719470.920000002</v>
      </c>
      <c r="J28" s="208">
        <v>2163</v>
      </c>
      <c r="K28" s="208">
        <v>3231</v>
      </c>
      <c r="L28" s="208">
        <v>3150</v>
      </c>
      <c r="M28" s="208">
        <v>2523</v>
      </c>
      <c r="N28" s="51"/>
      <c r="O28" s="208">
        <v>10.7029</v>
      </c>
      <c r="P28" s="208">
        <v>7.6036999999999999</v>
      </c>
      <c r="Q28" s="208">
        <v>8.0442999999999998</v>
      </c>
      <c r="R28" s="208">
        <v>7.3919600000000001</v>
      </c>
      <c r="T28" s="186" t="s">
        <v>132</v>
      </c>
      <c r="U28" s="182">
        <f t="shared" si="29"/>
        <v>11.334183353868548</v>
      </c>
      <c r="V28" s="182">
        <f t="shared" si="24"/>
        <v>8.3453504274165358</v>
      </c>
      <c r="W28" s="182">
        <f t="shared" si="24"/>
        <v>7.8672916122627736</v>
      </c>
      <c r="X28" s="182">
        <f t="shared" si="24"/>
        <v>8.4112975050190926</v>
      </c>
      <c r="Y28" s="1"/>
      <c r="Z28" s="183">
        <f t="shared" si="30"/>
        <v>1.404491418377436</v>
      </c>
      <c r="AA28" s="183">
        <f t="shared" si="25"/>
        <v>0.81143734860983174</v>
      </c>
      <c r="AB28" s="183">
        <f t="shared" si="25"/>
        <v>0.76416895048134248</v>
      </c>
      <c r="AC28" s="183">
        <f t="shared" si="25"/>
        <v>0.89064961847974744</v>
      </c>
      <c r="AD28" s="1"/>
      <c r="AE28" s="184">
        <f t="shared" si="31"/>
        <v>-2.0078727168428716</v>
      </c>
      <c r="AF28" s="184">
        <f t="shared" si="26"/>
        <v>0.10306402600678384</v>
      </c>
      <c r="AG28" s="184">
        <f t="shared" si="26"/>
        <v>-3.4372896181472519</v>
      </c>
      <c r="AH28" s="185">
        <f t="shared" si="26"/>
        <v>-1.6542083097894482</v>
      </c>
      <c r="AI28" s="183"/>
      <c r="AJ28" s="186" t="s">
        <v>132</v>
      </c>
      <c r="AK28" s="182">
        <f t="shared" si="32"/>
        <v>9.4877478610503232</v>
      </c>
      <c r="AL28" s="182">
        <f t="shared" si="27"/>
        <v>8.6045597784761298</v>
      </c>
      <c r="AM28" s="182">
        <f t="shared" si="27"/>
        <v>8.846526952999735</v>
      </c>
      <c r="AN28" s="1"/>
      <c r="AO28" s="182">
        <f t="shared" si="33"/>
        <v>0.53064751552960365</v>
      </c>
      <c r="AP28" s="182">
        <f t="shared" si="28"/>
        <v>0.43484302822279092</v>
      </c>
      <c r="AQ28" s="182">
        <f t="shared" si="28"/>
        <v>0.47236461912638389</v>
      </c>
      <c r="AR28" s="1"/>
      <c r="AS28" s="158">
        <f t="shared" si="34"/>
        <v>9.6377159043057627</v>
      </c>
      <c r="AT28" s="158">
        <f t="shared" si="34"/>
        <v>4.288490050355743</v>
      </c>
      <c r="AU28" s="179">
        <f t="shared" si="34"/>
        <v>4.2958551886314611</v>
      </c>
    </row>
    <row r="29" spans="1:47" ht="13.5" customHeight="1" x14ac:dyDescent="0.25">
      <c r="A29" s="110" t="s">
        <v>31</v>
      </c>
      <c r="B29" s="104">
        <v>3.9258299999999999</v>
      </c>
      <c r="C29" s="104">
        <v>1.6132899999999999</v>
      </c>
      <c r="D29" s="106">
        <v>1.5909500000000001</v>
      </c>
      <c r="E29" s="119">
        <v>-0.20821000000000001</v>
      </c>
      <c r="F29" s="208">
        <v>869719.34</v>
      </c>
      <c r="G29" s="208">
        <v>1448049.13</v>
      </c>
      <c r="H29" s="208">
        <v>1345669.44</v>
      </c>
      <c r="I29" s="208">
        <v>856788.65</v>
      </c>
      <c r="J29" s="208">
        <v>119</v>
      </c>
      <c r="K29" s="208">
        <v>186</v>
      </c>
      <c r="L29" s="208">
        <v>172</v>
      </c>
      <c r="M29" s="208">
        <v>110</v>
      </c>
      <c r="N29" s="51"/>
      <c r="O29" s="208">
        <v>9.8673000000000002</v>
      </c>
      <c r="P29" s="208">
        <v>7.3593000000000002</v>
      </c>
      <c r="Q29" s="208">
        <v>9.5576000000000008</v>
      </c>
      <c r="R29" s="208">
        <v>5.6488500000000004</v>
      </c>
      <c r="T29" s="181"/>
      <c r="U29" s="1"/>
      <c r="V29" s="1"/>
      <c r="W29" s="1"/>
      <c r="X29" s="1"/>
      <c r="Y29" s="1"/>
      <c r="Z29" s="1"/>
      <c r="AA29" s="1"/>
      <c r="AB29" s="1"/>
      <c r="AC29" s="1"/>
      <c r="AD29" s="1"/>
      <c r="AE29" s="158"/>
      <c r="AF29" s="158"/>
      <c r="AG29" s="158"/>
      <c r="AH29" s="179"/>
      <c r="AJ29" s="178"/>
      <c r="AK29" s="182"/>
      <c r="AL29" s="182"/>
      <c r="AM29" s="182"/>
      <c r="AN29" s="1"/>
      <c r="AO29" s="1"/>
      <c r="AP29" s="1"/>
      <c r="AQ29" s="1"/>
      <c r="AR29" s="1"/>
      <c r="AS29" s="158"/>
      <c r="AT29" s="158"/>
      <c r="AU29" s="179"/>
    </row>
    <row r="30" spans="1:47" ht="13.5" customHeight="1" x14ac:dyDescent="0.25">
      <c r="A30" s="187" t="s">
        <v>56</v>
      </c>
      <c r="B30" s="104">
        <v>5.2138200000000001</v>
      </c>
      <c r="C30" s="104">
        <v>2.177</v>
      </c>
      <c r="D30" s="106">
        <v>1.9490799999999999</v>
      </c>
      <c r="E30" s="119">
        <v>-0.27215</v>
      </c>
      <c r="F30" s="208">
        <v>6225015.7000000002</v>
      </c>
      <c r="G30" s="208">
        <v>10235715.560000001</v>
      </c>
      <c r="H30" s="208">
        <v>10096904.539999999</v>
      </c>
      <c r="I30" s="208">
        <v>8035078.4199999999</v>
      </c>
      <c r="J30" s="208">
        <v>872</v>
      </c>
      <c r="K30" s="208">
        <v>1325</v>
      </c>
      <c r="L30" s="208">
        <v>1307</v>
      </c>
      <c r="M30" s="208">
        <v>1042</v>
      </c>
      <c r="N30" s="51"/>
      <c r="O30" s="208">
        <v>10.6449</v>
      </c>
      <c r="P30" s="208">
        <v>6.8544999999999998</v>
      </c>
      <c r="Q30" s="208">
        <v>7.8384999999999998</v>
      </c>
      <c r="R30" s="208">
        <v>6.7661499999999997</v>
      </c>
      <c r="T30" s="195" t="s">
        <v>137</v>
      </c>
      <c r="U30" s="1"/>
      <c r="V30" s="1"/>
      <c r="W30" s="1"/>
      <c r="X30" s="1"/>
      <c r="Y30" s="1"/>
      <c r="Z30" s="1"/>
      <c r="AA30" s="1"/>
      <c r="AB30" s="1"/>
      <c r="AC30" s="1"/>
      <c r="AD30" s="1"/>
      <c r="AE30" s="158"/>
      <c r="AF30" s="158"/>
      <c r="AG30" s="158"/>
      <c r="AH30" s="179"/>
      <c r="AJ30" s="195" t="s">
        <v>138</v>
      </c>
      <c r="AK30" s="182"/>
      <c r="AL30" s="182"/>
      <c r="AM30" s="182"/>
      <c r="AN30" s="1"/>
      <c r="AO30" s="1"/>
      <c r="AP30" s="1"/>
      <c r="AQ30" s="1"/>
      <c r="AR30" s="1"/>
      <c r="AS30" s="158"/>
      <c r="AT30" s="158"/>
      <c r="AU30" s="179"/>
    </row>
    <row r="31" spans="1:47" ht="13.5" customHeight="1" x14ac:dyDescent="0.25">
      <c r="A31" s="110" t="s">
        <v>30</v>
      </c>
      <c r="B31" s="104">
        <v>6.0476000000000001</v>
      </c>
      <c r="C31" s="104">
        <v>3.53626</v>
      </c>
      <c r="D31" s="106">
        <v>1.7145900000000001</v>
      </c>
      <c r="E31" s="119">
        <v>6.1210000000000001E-2</v>
      </c>
      <c r="F31" s="208">
        <v>3580732.48</v>
      </c>
      <c r="G31" s="208">
        <v>5919211</v>
      </c>
      <c r="H31" s="208">
        <v>5796287.6600000001</v>
      </c>
      <c r="I31" s="208">
        <v>4762837.93</v>
      </c>
      <c r="J31" s="208">
        <v>496</v>
      </c>
      <c r="K31" s="208">
        <v>751</v>
      </c>
      <c r="L31" s="208">
        <v>736</v>
      </c>
      <c r="M31" s="208">
        <v>604</v>
      </c>
      <c r="N31" s="51"/>
      <c r="O31" s="208">
        <v>10.8849</v>
      </c>
      <c r="P31" s="208">
        <v>7.1913999999999998</v>
      </c>
      <c r="Q31" s="208">
        <v>7.7065999999999999</v>
      </c>
      <c r="R31" s="208">
        <v>7.1501299999999999</v>
      </c>
      <c r="T31" s="181" t="s">
        <v>128</v>
      </c>
      <c r="U31" s="182">
        <f>SQRT((F28*(O28^2)+F40*(O40^2))/(F28+F40))</f>
        <v>10.724530987030239</v>
      </c>
      <c r="V31" s="182">
        <f t="shared" ref="V31:X35" si="35">SQRT((G28*(P28^2)+G40*(P40^2))/(G28+G40))</f>
        <v>7.6432604245357503</v>
      </c>
      <c r="W31" s="182">
        <f t="shared" si="35"/>
        <v>7.9667908065904065</v>
      </c>
      <c r="X31" s="182">
        <f t="shared" si="35"/>
        <v>7.4033732063124216</v>
      </c>
      <c r="Y31" s="1"/>
      <c r="Z31" s="183">
        <f>U31*SQRT((1/J28)+(1/J40))</f>
        <v>0.44039983992415749</v>
      </c>
      <c r="AA31" s="183">
        <f t="shared" ref="AA31:AC35" si="36">V31*SQRT((1/K28)+(1/K40))</f>
        <v>0.25737526275719474</v>
      </c>
      <c r="AB31" s="183">
        <f t="shared" si="36"/>
        <v>0.27009736425799957</v>
      </c>
      <c r="AC31" s="183">
        <f t="shared" si="36"/>
        <v>0.28053359216720425</v>
      </c>
      <c r="AD31" s="1"/>
      <c r="AE31" s="184">
        <f>(B28-B40)/Z31</f>
        <v>2.0437337128800994</v>
      </c>
      <c r="AF31" s="184">
        <f t="shared" ref="AF31:AH35" si="37">(C28-C40)/AA31</f>
        <v>2.4879236378053977</v>
      </c>
      <c r="AG31" s="184">
        <f t="shared" si="37"/>
        <v>0.4368794946376639</v>
      </c>
      <c r="AH31" s="185">
        <f t="shared" si="37"/>
        <v>1.7034680100455595</v>
      </c>
      <c r="AI31" s="183"/>
      <c r="AJ31" s="181" t="s">
        <v>128</v>
      </c>
      <c r="AK31" s="182">
        <f>SQRT((F28*(O28^2)+G28*(P28^2))/(F28+G28))</f>
        <v>8.916391218263259</v>
      </c>
      <c r="AL31" s="182">
        <f t="shared" ref="AL31:AM35" si="38">SQRT((G28*(P28^2)+H28*(Q28^2))/(G28+H28))</f>
        <v>7.8242765955334592</v>
      </c>
      <c r="AM31" s="182">
        <f t="shared" si="38"/>
        <v>7.7611241280656307</v>
      </c>
      <c r="AN31" s="1"/>
      <c r="AO31" s="182">
        <f>AK31*SQRT((1/J28)+(1/K28))</f>
        <v>0.2477124574521351</v>
      </c>
      <c r="AP31" s="182">
        <f t="shared" ref="AP31:AQ35" si="39">AL31*SQRT((1/K28)+(1/L28))</f>
        <v>0.19591370200750016</v>
      </c>
      <c r="AQ31" s="182">
        <f t="shared" si="39"/>
        <v>0.20735624470685812</v>
      </c>
      <c r="AR31" s="1"/>
      <c r="AS31" s="158">
        <f>(B28-C28)/AO31</f>
        <v>13.618975947755354</v>
      </c>
      <c r="AT31" s="158">
        <f t="shared" ref="AT31:AU35" si="40">(C28-D28)/AP31</f>
        <v>6.9355026528363126</v>
      </c>
      <c r="AU31" s="179">
        <f t="shared" si="40"/>
        <v>9.2229679540331091</v>
      </c>
    </row>
    <row r="32" spans="1:47" ht="13.5" customHeight="1" x14ac:dyDescent="0.25">
      <c r="A32" s="187" t="s">
        <v>61</v>
      </c>
      <c r="B32" s="104">
        <v>9.7636800000000008</v>
      </c>
      <c r="C32" s="104">
        <v>5.27644</v>
      </c>
      <c r="D32" s="106">
        <v>2.5199400000000001</v>
      </c>
      <c r="E32" s="119">
        <v>0.77600999999999998</v>
      </c>
      <c r="F32" s="208">
        <v>4969634.1500000004</v>
      </c>
      <c r="G32" s="208">
        <v>7683705.7800000003</v>
      </c>
      <c r="H32" s="208">
        <v>7407532.2999999998</v>
      </c>
      <c r="I32" s="208">
        <v>6064765.9199999999</v>
      </c>
      <c r="J32" s="208">
        <v>676</v>
      </c>
      <c r="K32" s="208">
        <v>969</v>
      </c>
      <c r="L32" s="208">
        <v>935</v>
      </c>
      <c r="M32" s="208">
        <v>767</v>
      </c>
      <c r="N32" s="51"/>
      <c r="O32" s="208">
        <v>10.123799999999999</v>
      </c>
      <c r="P32" s="208">
        <v>8.4559999999999995</v>
      </c>
      <c r="Q32" s="208">
        <v>8.2538</v>
      </c>
      <c r="R32" s="208">
        <v>8.46767</v>
      </c>
      <c r="T32" s="186" t="s">
        <v>129</v>
      </c>
      <c r="U32" s="182">
        <f t="shared" ref="U32:U35" si="41">SQRT((F29*(O29^2)+F41*(O41^2))/(F29+F41))</f>
        <v>9.7169199767217922</v>
      </c>
      <c r="V32" s="182">
        <f t="shared" si="35"/>
        <v>7.8513647588477333</v>
      </c>
      <c r="W32" s="182">
        <f t="shared" si="35"/>
        <v>9.1109222269023409</v>
      </c>
      <c r="X32" s="182">
        <f t="shared" si="35"/>
        <v>6.3833215329354509</v>
      </c>
      <c r="Y32" s="1"/>
      <c r="Z32" s="183">
        <f t="shared" ref="Z32:Z35" si="42">U32*SQRT((1/J29)+(1/J41))</f>
        <v>1.2095734988661504</v>
      </c>
      <c r="AA32" s="183">
        <f t="shared" si="36"/>
        <v>0.79881486131927582</v>
      </c>
      <c r="AB32" s="183">
        <f t="shared" si="36"/>
        <v>0.94744626500960949</v>
      </c>
      <c r="AC32" s="183">
        <f t="shared" si="36"/>
        <v>0.80242994263283396</v>
      </c>
      <c r="AD32" s="1"/>
      <c r="AE32" s="184">
        <f t="shared" ref="AE32:AE35" si="43">(B29-B41)/Z32</f>
        <v>1.8728502254088157</v>
      </c>
      <c r="AF32" s="184">
        <f t="shared" si="37"/>
        <v>-1.2080396180990905E-2</v>
      </c>
      <c r="AG32" s="184">
        <f t="shared" si="37"/>
        <v>-0.10507192194059693</v>
      </c>
      <c r="AH32" s="185">
        <f t="shared" si="37"/>
        <v>0.8702317335128652</v>
      </c>
      <c r="AI32" s="183"/>
      <c r="AJ32" s="186" t="s">
        <v>129</v>
      </c>
      <c r="AK32" s="182">
        <f t="shared" ref="AK32:AK35" si="44">SQRT((F29*(O29^2)+G29*(P29^2))/(F29+G29))</f>
        <v>8.3887592019497408</v>
      </c>
      <c r="AL32" s="182">
        <f t="shared" si="38"/>
        <v>8.4895286381906008</v>
      </c>
      <c r="AM32" s="182">
        <f t="shared" si="38"/>
        <v>8.259865476808498</v>
      </c>
      <c r="AN32" s="1"/>
      <c r="AO32" s="182">
        <f t="shared" ref="AO32:AO35" si="45">AK32*SQRT((1/J29)+(1/K29))</f>
        <v>0.98473119288395461</v>
      </c>
      <c r="AP32" s="182">
        <f t="shared" si="39"/>
        <v>0.89805801963481069</v>
      </c>
      <c r="AQ32" s="182">
        <f t="shared" si="39"/>
        <v>1.0084095789723173</v>
      </c>
      <c r="AR32" s="1"/>
      <c r="AS32" s="158">
        <f t="shared" ref="AS32:AS35" si="46">(B29-C29)/AO32</f>
        <v>2.3483972242489135</v>
      </c>
      <c r="AT32" s="158">
        <f t="shared" si="40"/>
        <v>2.4875898340158707E-2</v>
      </c>
      <c r="AU32" s="179">
        <f t="shared" si="40"/>
        <v>1.7841559992255789</v>
      </c>
    </row>
    <row r="33" spans="1:47" ht="12.75" customHeight="1" x14ac:dyDescent="0.25">
      <c r="A33" s="196"/>
      <c r="B33" s="188"/>
      <c r="C33" s="192"/>
      <c r="D33" s="193"/>
      <c r="E33" s="194"/>
      <c r="F33" s="180"/>
      <c r="G33" s="180"/>
      <c r="H33" s="180"/>
      <c r="I33" s="180"/>
      <c r="J33" s="180"/>
      <c r="K33" s="180"/>
      <c r="L33" s="180"/>
      <c r="M33" s="180"/>
      <c r="N33" s="51"/>
      <c r="O33" s="180"/>
      <c r="P33" s="180"/>
      <c r="Q33" s="180"/>
      <c r="R33" s="180"/>
      <c r="T33" s="186" t="s">
        <v>130</v>
      </c>
      <c r="U33" s="182">
        <f t="shared" si="41"/>
        <v>10.724869632346179</v>
      </c>
      <c r="V33" s="182">
        <f t="shared" si="35"/>
        <v>6.9417298513107664</v>
      </c>
      <c r="W33" s="182">
        <f t="shared" si="35"/>
        <v>7.7235291846612926</v>
      </c>
      <c r="X33" s="182">
        <f t="shared" si="35"/>
        <v>6.8047570997528259</v>
      </c>
      <c r="Y33" s="1"/>
      <c r="Z33" s="183">
        <f t="shared" si="42"/>
        <v>0.66229484112665338</v>
      </c>
      <c r="AA33" s="183">
        <f t="shared" si="36"/>
        <v>0.35605658289869374</v>
      </c>
      <c r="AB33" s="183">
        <f t="shared" si="36"/>
        <v>0.400447512272185</v>
      </c>
      <c r="AC33" s="183">
        <f t="shared" si="36"/>
        <v>0.39397354012590402</v>
      </c>
      <c r="AD33" s="1"/>
      <c r="AE33" s="184">
        <f t="shared" si="43"/>
        <v>-0.96588401460561435</v>
      </c>
      <c r="AF33" s="184">
        <f t="shared" si="37"/>
        <v>-1.2798808444714525</v>
      </c>
      <c r="AG33" s="184">
        <f t="shared" si="37"/>
        <v>1.8157186090989834</v>
      </c>
      <c r="AH33" s="185">
        <f t="shared" si="37"/>
        <v>1.0143066965164582</v>
      </c>
      <c r="AI33" s="183"/>
      <c r="AJ33" s="186" t="s">
        <v>130</v>
      </c>
      <c r="AK33" s="182">
        <f t="shared" si="44"/>
        <v>8.4893067020259512</v>
      </c>
      <c r="AL33" s="182">
        <f t="shared" si="38"/>
        <v>7.3596042073099275</v>
      </c>
      <c r="AM33" s="182">
        <f t="shared" si="38"/>
        <v>7.3825384253303374</v>
      </c>
      <c r="AN33" s="1"/>
      <c r="AO33" s="182">
        <f t="shared" si="45"/>
        <v>0.37018692118368174</v>
      </c>
      <c r="AP33" s="182">
        <f t="shared" si="39"/>
        <v>0.28691395266188269</v>
      </c>
      <c r="AQ33" s="182">
        <f t="shared" si="39"/>
        <v>0.3066024149286668</v>
      </c>
      <c r="AR33" s="1"/>
      <c r="AS33" s="158">
        <f t="shared" si="46"/>
        <v>8.2034772873382291</v>
      </c>
      <c r="AT33" s="158">
        <f t="shared" si="40"/>
        <v>0.7943845110544181</v>
      </c>
      <c r="AU33" s="179">
        <f t="shared" si="40"/>
        <v>7.2446591802506983</v>
      </c>
    </row>
    <row r="34" spans="1:47" ht="13.5" customHeight="1" x14ac:dyDescent="0.25">
      <c r="A34" s="110" t="s">
        <v>16</v>
      </c>
      <c r="B34" s="104">
        <v>4.3734400000000004</v>
      </c>
      <c r="C34" s="104">
        <v>2.9156200000000001</v>
      </c>
      <c r="D34" s="106">
        <v>1.7374499999999999</v>
      </c>
      <c r="E34" s="119">
        <v>-3.1009999999999999E-2</v>
      </c>
      <c r="F34" s="208">
        <v>2572733.35</v>
      </c>
      <c r="G34" s="208">
        <v>4355483.18</v>
      </c>
      <c r="H34" s="208">
        <v>4299884.2300000004</v>
      </c>
      <c r="I34" s="208">
        <v>3404930.69</v>
      </c>
      <c r="J34" s="208">
        <v>1282</v>
      </c>
      <c r="K34" s="208">
        <v>2006</v>
      </c>
      <c r="L34" s="208">
        <v>1964</v>
      </c>
      <c r="M34" s="208">
        <v>1566</v>
      </c>
      <c r="N34" s="51"/>
      <c r="O34" s="208">
        <v>12.025399999999999</v>
      </c>
      <c r="P34" s="208">
        <v>8.3126999999999995</v>
      </c>
      <c r="Q34" s="208">
        <v>8.2471999999999994</v>
      </c>
      <c r="R34" s="208">
        <v>8.65991</v>
      </c>
      <c r="T34" s="186" t="s">
        <v>131</v>
      </c>
      <c r="U34" s="182">
        <f t="shared" si="41"/>
        <v>10.822918993587283</v>
      </c>
      <c r="V34" s="182">
        <f t="shared" si="35"/>
        <v>7.2383884848428073</v>
      </c>
      <c r="W34" s="182">
        <f t="shared" si="35"/>
        <v>7.6000818124625846</v>
      </c>
      <c r="X34" s="182">
        <f t="shared" si="35"/>
        <v>7.2137712131789336</v>
      </c>
      <c r="Y34" s="1"/>
      <c r="Z34" s="183">
        <f t="shared" si="42"/>
        <v>0.89556282871293569</v>
      </c>
      <c r="AA34" s="183">
        <f t="shared" si="36"/>
        <v>0.48268832668819994</v>
      </c>
      <c r="AB34" s="183">
        <f t="shared" si="36"/>
        <v>0.50671036456571861</v>
      </c>
      <c r="AC34" s="183">
        <f t="shared" si="36"/>
        <v>0.53293662785466378</v>
      </c>
      <c r="AD34" s="1"/>
      <c r="AE34" s="184">
        <f t="shared" si="43"/>
        <v>-1.0692382145607562</v>
      </c>
      <c r="AF34" s="184">
        <f t="shared" si="37"/>
        <v>2.0829382945684123</v>
      </c>
      <c r="AG34" s="184">
        <f t="shared" si="37"/>
        <v>-6.0034295975121152E-2</v>
      </c>
      <c r="AH34" s="185">
        <f t="shared" si="37"/>
        <v>1.0734672193633004</v>
      </c>
      <c r="AI34" s="183"/>
      <c r="AJ34" s="186" t="s">
        <v>131</v>
      </c>
      <c r="AK34" s="182">
        <f t="shared" si="44"/>
        <v>8.7681996180030559</v>
      </c>
      <c r="AL34" s="182">
        <f t="shared" si="38"/>
        <v>7.4507510986226668</v>
      </c>
      <c r="AM34" s="182">
        <f t="shared" si="38"/>
        <v>7.4607368147402395</v>
      </c>
      <c r="AN34" s="1"/>
      <c r="AO34" s="182">
        <f t="shared" si="45"/>
        <v>0.50732101006330865</v>
      </c>
      <c r="AP34" s="182">
        <f t="shared" si="39"/>
        <v>0.38645298314640403</v>
      </c>
      <c r="AQ34" s="182">
        <f t="shared" si="39"/>
        <v>0.40961584013947605</v>
      </c>
      <c r="AR34" s="1"/>
      <c r="AS34" s="158">
        <f t="shared" si="46"/>
        <v>4.9501990853613762</v>
      </c>
      <c r="AT34" s="158">
        <f t="shared" si="40"/>
        <v>4.7138205149004575</v>
      </c>
      <c r="AU34" s="179">
        <f t="shared" si="40"/>
        <v>4.0364161684690139</v>
      </c>
    </row>
    <row r="35" spans="1:47" ht="13.5" customHeight="1" x14ac:dyDescent="0.25">
      <c r="A35" s="110" t="s">
        <v>31</v>
      </c>
      <c r="B35" s="104">
        <v>1.63635</v>
      </c>
      <c r="C35" s="104">
        <v>0.79871999999999999</v>
      </c>
      <c r="D35" s="106">
        <v>1.4091899999999999</v>
      </c>
      <c r="E35" s="119">
        <v>-0.41033999999999998</v>
      </c>
      <c r="F35" s="208">
        <v>225991.32</v>
      </c>
      <c r="G35" s="208">
        <v>395195.6</v>
      </c>
      <c r="H35" s="208">
        <v>370982.85</v>
      </c>
      <c r="I35" s="208">
        <v>263217.01</v>
      </c>
      <c r="J35" s="208">
        <v>117</v>
      </c>
      <c r="K35" s="208">
        <v>188</v>
      </c>
      <c r="L35" s="208">
        <v>180</v>
      </c>
      <c r="M35" s="208">
        <v>128</v>
      </c>
      <c r="N35" s="51"/>
      <c r="O35" s="208">
        <v>9.9011999999999993</v>
      </c>
      <c r="P35" s="208">
        <v>8.5905000000000005</v>
      </c>
      <c r="Q35" s="208">
        <v>11.2</v>
      </c>
      <c r="R35" s="208">
        <v>8.8142099999999992</v>
      </c>
      <c r="T35" s="186" t="s">
        <v>132</v>
      </c>
      <c r="U35" s="182">
        <f t="shared" si="41"/>
        <v>10.158134019352765</v>
      </c>
      <c r="V35" s="182">
        <f t="shared" si="35"/>
        <v>8.4092989699398935</v>
      </c>
      <c r="W35" s="182">
        <f t="shared" si="35"/>
        <v>8.2893549645331426</v>
      </c>
      <c r="X35" s="182">
        <f t="shared" si="35"/>
        <v>8.3968597332287072</v>
      </c>
      <c r="Y35" s="1"/>
      <c r="Z35" s="183">
        <f t="shared" si="42"/>
        <v>1.1182065352577177</v>
      </c>
      <c r="AA35" s="183">
        <f t="shared" si="36"/>
        <v>0.72149166608416104</v>
      </c>
      <c r="AB35" s="183">
        <f t="shared" si="36"/>
        <v>0.71301139294413207</v>
      </c>
      <c r="AC35" s="183">
        <f t="shared" si="36"/>
        <v>0.79124703713324485</v>
      </c>
      <c r="AD35" s="1"/>
      <c r="AE35" s="184">
        <f t="shared" si="43"/>
        <v>0.38075255918789069</v>
      </c>
      <c r="AF35" s="184">
        <f t="shared" si="37"/>
        <v>0.48334584638060235</v>
      </c>
      <c r="AG35" s="184">
        <f t="shared" si="37"/>
        <v>-2.9510468147103905</v>
      </c>
      <c r="AH35" s="185">
        <f t="shared" si="37"/>
        <v>-0.82589882720780827</v>
      </c>
      <c r="AI35" s="183"/>
      <c r="AJ35" s="186" t="s">
        <v>132</v>
      </c>
      <c r="AK35" s="182">
        <f t="shared" si="44"/>
        <v>9.1473667820450881</v>
      </c>
      <c r="AL35" s="182">
        <f t="shared" si="38"/>
        <v>8.3573614825642117</v>
      </c>
      <c r="AM35" s="182">
        <f t="shared" si="38"/>
        <v>8.3507548284700768</v>
      </c>
      <c r="AN35" s="1"/>
      <c r="AO35" s="182">
        <f t="shared" si="45"/>
        <v>0.45839915457424341</v>
      </c>
      <c r="AP35" s="182">
        <f t="shared" si="39"/>
        <v>0.38312012458331257</v>
      </c>
      <c r="AQ35" s="182">
        <f t="shared" si="39"/>
        <v>0.40681974551086292</v>
      </c>
      <c r="AR35" s="1"/>
      <c r="AS35" s="158">
        <f t="shared" si="46"/>
        <v>9.7889360292727954</v>
      </c>
      <c r="AT35" s="158">
        <f t="shared" si="40"/>
        <v>7.1948713291895388</v>
      </c>
      <c r="AU35" s="179">
        <f t="shared" si="40"/>
        <v>4.2867388302651444</v>
      </c>
    </row>
    <row r="36" spans="1:47" ht="13.5" customHeight="1" x14ac:dyDescent="0.25">
      <c r="A36" s="187" t="s">
        <v>56</v>
      </c>
      <c r="B36" s="104">
        <v>3.1440399999999999</v>
      </c>
      <c r="C36" s="104">
        <v>2.3904000000000001</v>
      </c>
      <c r="D36" s="106">
        <v>1.76694</v>
      </c>
      <c r="E36" s="119">
        <v>-0.13925000000000001</v>
      </c>
      <c r="F36" s="208">
        <v>1262984.01</v>
      </c>
      <c r="G36" s="208">
        <v>2192625.02</v>
      </c>
      <c r="H36" s="208">
        <v>2158959.2799999998</v>
      </c>
      <c r="I36" s="208">
        <v>1659159.74</v>
      </c>
      <c r="J36" s="208">
        <v>639</v>
      </c>
      <c r="K36" s="208">
        <v>1023</v>
      </c>
      <c r="L36" s="208">
        <v>998</v>
      </c>
      <c r="M36" s="208">
        <v>771</v>
      </c>
      <c r="N36" s="51"/>
      <c r="O36" s="208">
        <v>11.667999999999999</v>
      </c>
      <c r="P36" s="208">
        <v>8.0206</v>
      </c>
      <c r="Q36" s="208">
        <v>8.1961999999999993</v>
      </c>
      <c r="R36" s="208">
        <v>8.9577399999999994</v>
      </c>
      <c r="T36" s="186"/>
      <c r="U36" s="1"/>
      <c r="V36" s="1"/>
      <c r="W36" s="1"/>
      <c r="X36" s="1"/>
      <c r="Y36" s="1"/>
      <c r="Z36" s="1"/>
      <c r="AA36" s="1"/>
      <c r="AB36" s="1"/>
      <c r="AC36" s="1"/>
      <c r="AD36" s="1"/>
      <c r="AE36" s="158"/>
      <c r="AF36" s="158"/>
      <c r="AG36" s="158"/>
      <c r="AH36" s="179"/>
      <c r="AJ36" s="178"/>
      <c r="AK36" s="1"/>
      <c r="AL36" s="1"/>
      <c r="AM36" s="1"/>
      <c r="AN36" s="1"/>
      <c r="AO36" s="1"/>
      <c r="AP36" s="1"/>
      <c r="AQ36" s="1"/>
      <c r="AR36" s="1"/>
      <c r="AS36" s="158"/>
      <c r="AT36" s="158"/>
      <c r="AU36" s="179"/>
    </row>
    <row r="37" spans="1:47" ht="13.5" customHeight="1" x14ac:dyDescent="0.25">
      <c r="A37" s="110" t="s">
        <v>30</v>
      </c>
      <c r="B37" s="104">
        <v>6.2808200000000003</v>
      </c>
      <c r="C37" s="104">
        <v>3.3683299999999998</v>
      </c>
      <c r="D37" s="106">
        <v>1.6106</v>
      </c>
      <c r="E37" s="119">
        <v>0.30020999999999998</v>
      </c>
      <c r="F37" s="208">
        <v>644520.19999999995</v>
      </c>
      <c r="G37" s="208">
        <v>1044620.3</v>
      </c>
      <c r="H37" s="208">
        <v>1039211.21</v>
      </c>
      <c r="I37" s="208">
        <v>867429.01</v>
      </c>
      <c r="J37" s="208">
        <v>314</v>
      </c>
      <c r="K37" s="208">
        <v>475</v>
      </c>
      <c r="L37" s="208">
        <v>464</v>
      </c>
      <c r="M37" s="208">
        <v>392</v>
      </c>
      <c r="N37" s="51"/>
      <c r="O37" s="208">
        <v>13.257899999999999</v>
      </c>
      <c r="P37" s="208">
        <v>8.1199999999999992</v>
      </c>
      <c r="Q37" s="208">
        <v>7.7145999999999999</v>
      </c>
      <c r="R37" s="208">
        <v>7.6522199999999998</v>
      </c>
      <c r="T37" s="178" t="s">
        <v>128</v>
      </c>
      <c r="U37" s="1"/>
      <c r="V37" s="1"/>
      <c r="W37" s="1"/>
      <c r="X37" s="1"/>
      <c r="Y37" s="1"/>
      <c r="Z37" s="1"/>
      <c r="AA37" s="1"/>
      <c r="AB37" s="1"/>
      <c r="AC37" s="1"/>
      <c r="AD37" s="1"/>
      <c r="AE37" s="158"/>
      <c r="AF37" s="158"/>
      <c r="AG37" s="158"/>
      <c r="AH37" s="179"/>
      <c r="AJ37" s="195" t="s">
        <v>139</v>
      </c>
      <c r="AK37" s="1"/>
      <c r="AL37" s="1"/>
      <c r="AM37" s="1"/>
      <c r="AN37" s="1"/>
      <c r="AO37" s="1"/>
      <c r="AP37" s="1"/>
      <c r="AQ37" s="1"/>
      <c r="AR37" s="1"/>
      <c r="AS37" s="158"/>
      <c r="AT37" s="158"/>
      <c r="AU37" s="179"/>
    </row>
    <row r="38" spans="1:47" ht="13.5" customHeight="1" x14ac:dyDescent="0.25">
      <c r="A38" s="187" t="s">
        <v>61</v>
      </c>
      <c r="B38" s="104">
        <v>6.5178799999999999</v>
      </c>
      <c r="C38" s="104">
        <v>5.0113399999999997</v>
      </c>
      <c r="D38" s="106">
        <v>1.9974000000000001</v>
      </c>
      <c r="E38" s="119">
        <v>-4.3819999999999998E-2</v>
      </c>
      <c r="F38" s="208">
        <v>439237.82</v>
      </c>
      <c r="G38" s="208">
        <v>723042.26</v>
      </c>
      <c r="H38" s="208">
        <v>730730.89</v>
      </c>
      <c r="I38" s="208">
        <v>615124.93000000005</v>
      </c>
      <c r="J38" s="208">
        <v>212</v>
      </c>
      <c r="K38" s="208">
        <v>320</v>
      </c>
      <c r="L38" s="208">
        <v>322</v>
      </c>
      <c r="M38" s="208">
        <v>275</v>
      </c>
      <c r="N38" s="51"/>
      <c r="O38" s="208">
        <v>11.360300000000001</v>
      </c>
      <c r="P38" s="208">
        <v>8.8091000000000008</v>
      </c>
      <c r="Q38" s="208">
        <v>7.2994000000000003</v>
      </c>
      <c r="R38" s="208">
        <v>9.0894999999999992</v>
      </c>
      <c r="T38" s="178" t="s">
        <v>140</v>
      </c>
      <c r="U38" s="182">
        <f>SQRT((F11*(O11^2)+F12*(O12^2))/(F11+F12))</f>
        <v>10.736394244010581</v>
      </c>
      <c r="V38" s="182">
        <f t="shared" ref="V38:X40" si="47">SQRT((G11*(P11^2)+G12*(P12^2))/(G11+G12))</f>
        <v>7.2705732586311145</v>
      </c>
      <c r="W38" s="182">
        <f t="shared" si="47"/>
        <v>8.1399983080072591</v>
      </c>
      <c r="X38" s="182">
        <f t="shared" si="47"/>
        <v>7.1610840719688102</v>
      </c>
      <c r="Y38" s="1"/>
      <c r="Z38" s="183">
        <f>U38*SQRT((1/J11)+(1/J12))</f>
        <v>0.60415528105591898</v>
      </c>
      <c r="AA38" s="183">
        <f t="shared" ref="AA38:AC40" si="48">V38*SQRT((1/K11)+(1/K12))</f>
        <v>0.33093685129420469</v>
      </c>
      <c r="AB38" s="183">
        <f t="shared" si="48"/>
        <v>0.37744102194802892</v>
      </c>
      <c r="AC38" s="183">
        <f t="shared" si="48"/>
        <v>0.39371337307126375</v>
      </c>
      <c r="AD38" s="1"/>
      <c r="AE38" s="184">
        <f>(B11-B12)/Z38</f>
        <v>-3.0480243370239735</v>
      </c>
      <c r="AF38" s="184">
        <f t="shared" ref="AF38:AH40" si="49">(C11-C12)/AA38</f>
        <v>-2.2270411926557983</v>
      </c>
      <c r="AG38" s="184">
        <f t="shared" si="49"/>
        <v>-1.0316048795925887</v>
      </c>
      <c r="AH38" s="185">
        <f t="shared" si="49"/>
        <v>-0.15109976970284955</v>
      </c>
      <c r="AI38" s="183"/>
      <c r="AJ38" s="181" t="s">
        <v>128</v>
      </c>
      <c r="AK38" s="182">
        <f>SQRT((F34*(O34^2)+G34*(P34^2))/(F34+G34))</f>
        <v>9.8559978715031171</v>
      </c>
      <c r="AL38" s="182">
        <f t="shared" ref="AL38:AM42" si="50">SQRT((G34*(P34^2)+H34*(Q34^2))/(G34+H34))</f>
        <v>8.2802251382425318</v>
      </c>
      <c r="AM38" s="182">
        <f t="shared" si="50"/>
        <v>8.4320771384564548</v>
      </c>
      <c r="AN38" s="1"/>
      <c r="AO38" s="182">
        <f>AK38*SQRT((1/J34)+(1/K34))</f>
        <v>0.35241714497255511</v>
      </c>
      <c r="AP38" s="182">
        <f t="shared" ref="AP38:AQ42" si="51">AL38*SQRT((1/K34)+(1/L34))</f>
        <v>0.26284589128594105</v>
      </c>
      <c r="AQ38" s="182">
        <f t="shared" si="51"/>
        <v>0.28566386181645897</v>
      </c>
      <c r="AR38" s="1"/>
      <c r="AS38" s="158">
        <f>(B34-C34)/AO38</f>
        <v>4.136631888648691</v>
      </c>
      <c r="AT38" s="158">
        <f t="shared" ref="AT38:AU42" si="52">(C34-D34)/AP38</f>
        <v>4.4823603452043663</v>
      </c>
      <c r="AU38" s="179">
        <f t="shared" si="52"/>
        <v>6.1907025577363646</v>
      </c>
    </row>
    <row r="39" spans="1:47" ht="12.75" customHeight="1" x14ac:dyDescent="0.25">
      <c r="A39" s="145"/>
      <c r="B39" s="188"/>
      <c r="C39" s="192"/>
      <c r="D39" s="193"/>
      <c r="E39" s="194"/>
      <c r="F39" s="180"/>
      <c r="G39" s="180"/>
      <c r="H39" s="180"/>
      <c r="I39" s="180"/>
      <c r="J39" s="180"/>
      <c r="K39" s="180"/>
      <c r="L39" s="180"/>
      <c r="M39" s="180"/>
      <c r="N39" s="51"/>
      <c r="O39" s="180"/>
      <c r="P39" s="180"/>
      <c r="Q39" s="180"/>
      <c r="R39" s="180"/>
      <c r="T39" s="178" t="s">
        <v>141</v>
      </c>
      <c r="U39" s="182">
        <f t="shared" ref="U39:U40" si="53">SQRT((F12*(O12^2)+F13*(O13^2))/(F12+F13))</f>
        <v>10.991605460497864</v>
      </c>
      <c r="V39" s="182">
        <f t="shared" si="47"/>
        <v>7.2254973451701412</v>
      </c>
      <c r="W39" s="182">
        <f t="shared" si="47"/>
        <v>7.7943384320861044</v>
      </c>
      <c r="X39" s="182">
        <f>SQRT((I12*(R12^2)+I13*(R13^2))/(I12+I13))</f>
        <v>7.2210253156518398</v>
      </c>
      <c r="Y39" s="1"/>
      <c r="Z39" s="183">
        <f t="shared" ref="Z39:Z40" si="54">U39*SQRT((1/J12)+(1/J13))</f>
        <v>0.42675395268291383</v>
      </c>
      <c r="AA39" s="183">
        <f t="shared" si="48"/>
        <v>0.22718688656254885</v>
      </c>
      <c r="AB39" s="183">
        <f t="shared" si="48"/>
        <v>0.24710494526534404</v>
      </c>
      <c r="AC39" s="183">
        <f t="shared" si="48"/>
        <v>0.25405567494946818</v>
      </c>
      <c r="AD39" s="1"/>
      <c r="AE39" s="184">
        <f t="shared" ref="AE39:AE40" si="55">(B12-B13)/Z39</f>
        <v>-2.870248751767547</v>
      </c>
      <c r="AF39" s="184">
        <f t="shared" si="49"/>
        <v>-5.3000418211571754</v>
      </c>
      <c r="AG39" s="184">
        <f t="shared" si="49"/>
        <v>0.81192223726870927</v>
      </c>
      <c r="AH39" s="185">
        <f t="shared" si="49"/>
        <v>-1.3816656528920996</v>
      </c>
      <c r="AI39" s="183"/>
      <c r="AJ39" s="186" t="s">
        <v>129</v>
      </c>
      <c r="AK39" s="182">
        <f t="shared" ref="AK39:AK42" si="56">SQRT((F35*(O35^2)+G35*(P35^2))/(F35+G35))</f>
        <v>9.0892394638740317</v>
      </c>
      <c r="AL39" s="182">
        <f t="shared" si="50"/>
        <v>9.9399361118712406</v>
      </c>
      <c r="AM39" s="182">
        <f t="shared" si="50"/>
        <v>10.277259436303849</v>
      </c>
      <c r="AN39" s="1"/>
      <c r="AO39" s="182">
        <f t="shared" ref="AO39:AO42" si="57">AK39*SQRT((1/J35)+(1/K35))</f>
        <v>1.0703002074564298</v>
      </c>
      <c r="AP39" s="182">
        <f t="shared" si="51"/>
        <v>1.0365549386522599</v>
      </c>
      <c r="AQ39" s="182">
        <f t="shared" si="51"/>
        <v>1.1882598984676396</v>
      </c>
      <c r="AR39" s="1"/>
      <c r="AS39" s="158">
        <f t="shared" ref="AS39:AS42" si="58">(B35-C35)/AO39</f>
        <v>0.78261219998324494</v>
      </c>
      <c r="AT39" s="158">
        <f t="shared" si="52"/>
        <v>-0.58894128737039231</v>
      </c>
      <c r="AU39" s="179">
        <f t="shared" si="52"/>
        <v>1.5312559166108659</v>
      </c>
    </row>
    <row r="40" spans="1:47" ht="13.5" customHeight="1" x14ac:dyDescent="0.25">
      <c r="A40" s="110" t="s">
        <v>27</v>
      </c>
      <c r="B40" s="104">
        <v>5.8782399999999999</v>
      </c>
      <c r="C40" s="104">
        <v>2.7643800000000001</v>
      </c>
      <c r="D40" s="106">
        <v>1.9279500000000001</v>
      </c>
      <c r="E40" s="119">
        <v>-0.34437000000000001</v>
      </c>
      <c r="F40" s="208">
        <v>1247476.24</v>
      </c>
      <c r="G40" s="208">
        <v>2011332.12</v>
      </c>
      <c r="H40" s="208">
        <v>2000117.14</v>
      </c>
      <c r="I40" s="208">
        <v>1602779.74</v>
      </c>
      <c r="J40" s="208">
        <v>817</v>
      </c>
      <c r="K40" s="208">
        <v>1213</v>
      </c>
      <c r="L40" s="208">
        <v>1202</v>
      </c>
      <c r="M40" s="208">
        <v>962</v>
      </c>
      <c r="N40" s="51"/>
      <c r="O40" s="208">
        <v>10.9922</v>
      </c>
      <c r="P40" s="208">
        <v>8.1242000000000001</v>
      </c>
      <c r="Q40" s="208">
        <v>6.9409999999999998</v>
      </c>
      <c r="R40" s="208">
        <v>7.5423799999999996</v>
      </c>
      <c r="T40" s="178" t="s">
        <v>142</v>
      </c>
      <c r="U40" s="182">
        <f t="shared" si="53"/>
        <v>10.683591908718165</v>
      </c>
      <c r="V40" s="182">
        <f t="shared" si="47"/>
        <v>7.9533929737945614</v>
      </c>
      <c r="W40" s="182">
        <f t="shared" si="47"/>
        <v>7.9468815556628458</v>
      </c>
      <c r="X40" s="182">
        <f>SQRT((I13*(R13^2)+I14*(R14^2))/(I13+I14))</f>
        <v>7.9407543883175968</v>
      </c>
      <c r="Y40" s="1"/>
      <c r="Z40" s="183">
        <f t="shared" si="54"/>
        <v>0.47653286446028265</v>
      </c>
      <c r="AA40" s="183">
        <f t="shared" si="48"/>
        <v>0.29003027153566302</v>
      </c>
      <c r="AB40" s="183">
        <f t="shared" si="48"/>
        <v>0.29256497680402604</v>
      </c>
      <c r="AC40" s="183">
        <f t="shared" si="48"/>
        <v>0.32135062227831251</v>
      </c>
      <c r="AD40" s="1"/>
      <c r="AE40" s="184">
        <f t="shared" si="55"/>
        <v>-6.9536232380383485</v>
      </c>
      <c r="AF40" s="184">
        <f t="shared" si="49"/>
        <v>-6.1654943483377735</v>
      </c>
      <c r="AG40" s="184">
        <f t="shared" si="49"/>
        <v>-2.8744725673822606</v>
      </c>
      <c r="AH40" s="185">
        <f t="shared" si="49"/>
        <v>-2.2421926395896934</v>
      </c>
      <c r="AI40" s="183"/>
      <c r="AJ40" s="186" t="s">
        <v>130</v>
      </c>
      <c r="AK40" s="182">
        <f t="shared" si="56"/>
        <v>9.5171702419015158</v>
      </c>
      <c r="AL40" s="182">
        <f t="shared" si="50"/>
        <v>8.1081960999802281</v>
      </c>
      <c r="AM40" s="182">
        <f t="shared" si="50"/>
        <v>8.5354781130075246</v>
      </c>
      <c r="AN40" s="1"/>
      <c r="AO40" s="182">
        <f t="shared" si="57"/>
        <v>0.47988270892950469</v>
      </c>
      <c r="AP40" s="182">
        <f t="shared" si="51"/>
        <v>0.36074831644948185</v>
      </c>
      <c r="AQ40" s="182">
        <f t="shared" si="51"/>
        <v>0.40926000934523793</v>
      </c>
      <c r="AR40" s="1"/>
      <c r="AS40" s="158">
        <f t="shared" si="58"/>
        <v>1.5704670870121107</v>
      </c>
      <c r="AT40" s="158">
        <f t="shared" si="52"/>
        <v>1.7282409135991288</v>
      </c>
      <c r="AU40" s="179">
        <f t="shared" si="52"/>
        <v>4.6576502870379466</v>
      </c>
    </row>
    <row r="41" spans="1:47" ht="13.5" customHeight="1" x14ac:dyDescent="0.25">
      <c r="A41" s="110" t="s">
        <v>31</v>
      </c>
      <c r="B41" s="104">
        <v>1.66048</v>
      </c>
      <c r="C41" s="104">
        <v>1.62294</v>
      </c>
      <c r="D41" s="106">
        <v>1.6904999999999999</v>
      </c>
      <c r="E41" s="119">
        <v>-0.90651000000000004</v>
      </c>
      <c r="F41" s="208">
        <v>202078.21</v>
      </c>
      <c r="G41" s="208">
        <v>316594.2</v>
      </c>
      <c r="H41" s="208">
        <v>317440.95</v>
      </c>
      <c r="I41" s="208">
        <v>240501</v>
      </c>
      <c r="J41" s="208">
        <v>141</v>
      </c>
      <c r="K41" s="208">
        <v>201</v>
      </c>
      <c r="L41" s="208">
        <v>200</v>
      </c>
      <c r="M41" s="208">
        <v>149</v>
      </c>
      <c r="N41" s="51"/>
      <c r="O41" s="208">
        <v>9.0411999999999999</v>
      </c>
      <c r="P41" s="208">
        <v>9.7917000000000005</v>
      </c>
      <c r="Q41" s="208">
        <v>6.9036</v>
      </c>
      <c r="R41" s="208">
        <v>8.4988100000000006</v>
      </c>
      <c r="T41" s="181"/>
      <c r="U41" s="1"/>
      <c r="V41" s="1"/>
      <c r="W41" s="1"/>
      <c r="X41" s="1"/>
      <c r="Y41" s="1"/>
      <c r="Z41" s="1"/>
      <c r="AA41" s="1"/>
      <c r="AB41" s="1"/>
      <c r="AC41" s="1"/>
      <c r="AD41" s="1"/>
      <c r="AE41" s="158"/>
      <c r="AF41" s="158"/>
      <c r="AG41" s="158"/>
      <c r="AH41" s="179"/>
      <c r="AJ41" s="186" t="s">
        <v>131</v>
      </c>
      <c r="AK41" s="182">
        <f t="shared" si="56"/>
        <v>10.384833428622724</v>
      </c>
      <c r="AL41" s="182">
        <f t="shared" si="50"/>
        <v>7.9204203212763185</v>
      </c>
      <c r="AM41" s="182">
        <f t="shared" si="50"/>
        <v>7.686282888651883</v>
      </c>
      <c r="AN41" s="1"/>
      <c r="AO41" s="182">
        <f t="shared" si="57"/>
        <v>0.75531204010744646</v>
      </c>
      <c r="AP41" s="182">
        <f t="shared" si="51"/>
        <v>0.51698177153920144</v>
      </c>
      <c r="AQ41" s="182">
        <f t="shared" si="51"/>
        <v>0.52729204926127204</v>
      </c>
      <c r="AR41" s="1"/>
      <c r="AS41" s="158">
        <f t="shared" si="58"/>
        <v>3.8560089676124929</v>
      </c>
      <c r="AT41" s="158">
        <f t="shared" si="52"/>
        <v>3.3999844806263453</v>
      </c>
      <c r="AU41" s="179">
        <f t="shared" si="52"/>
        <v>2.4851313457804567</v>
      </c>
    </row>
    <row r="42" spans="1:47" ht="13.5" customHeight="1" x14ac:dyDescent="0.25">
      <c r="A42" s="187" t="s">
        <v>56</v>
      </c>
      <c r="B42" s="104">
        <v>5.8535199999999996</v>
      </c>
      <c r="C42" s="104">
        <v>2.6327099999999999</v>
      </c>
      <c r="D42" s="106">
        <v>1.2219800000000001</v>
      </c>
      <c r="E42" s="119">
        <v>-0.67176000000000002</v>
      </c>
      <c r="F42" s="208">
        <v>581062.43999999994</v>
      </c>
      <c r="G42" s="208">
        <v>848459.46</v>
      </c>
      <c r="H42" s="208">
        <v>830755.03</v>
      </c>
      <c r="I42" s="208">
        <v>659046.64</v>
      </c>
      <c r="J42" s="208">
        <v>375</v>
      </c>
      <c r="K42" s="208">
        <v>533</v>
      </c>
      <c r="L42" s="208">
        <v>520</v>
      </c>
      <c r="M42" s="208">
        <v>418</v>
      </c>
      <c r="N42" s="51"/>
      <c r="O42" s="208">
        <v>11.546900000000001</v>
      </c>
      <c r="P42" s="208">
        <v>7.9187000000000003</v>
      </c>
      <c r="Q42" s="208">
        <v>6.1569000000000003</v>
      </c>
      <c r="R42" s="208">
        <v>7.2589600000000001</v>
      </c>
      <c r="T42" s="178" t="s">
        <v>143</v>
      </c>
      <c r="U42" s="1"/>
      <c r="V42" s="1"/>
      <c r="W42" s="1"/>
      <c r="X42" s="1"/>
      <c r="Y42" s="1"/>
      <c r="Z42" s="1"/>
      <c r="AA42" s="1"/>
      <c r="AB42" s="1"/>
      <c r="AC42" s="1"/>
      <c r="AD42" s="1"/>
      <c r="AE42" s="158"/>
      <c r="AF42" s="158"/>
      <c r="AG42" s="158"/>
      <c r="AH42" s="179"/>
      <c r="AJ42" s="186" t="s">
        <v>132</v>
      </c>
      <c r="AK42" s="182">
        <f t="shared" si="56"/>
        <v>9.8511963650926173</v>
      </c>
      <c r="AL42" s="182">
        <f t="shared" si="50"/>
        <v>8.0855694375544118</v>
      </c>
      <c r="AM42" s="182">
        <f t="shared" si="50"/>
        <v>8.166400760733401</v>
      </c>
      <c r="AN42" s="1"/>
      <c r="AO42" s="182">
        <f t="shared" si="57"/>
        <v>0.87237231071306909</v>
      </c>
      <c r="AP42" s="182">
        <f t="shared" si="51"/>
        <v>0.63822703997328922</v>
      </c>
      <c r="AQ42" s="182">
        <f t="shared" si="51"/>
        <v>0.67053827309384517</v>
      </c>
      <c r="AR42" s="1"/>
      <c r="AS42" s="158">
        <f t="shared" si="58"/>
        <v>1.7269461461569868</v>
      </c>
      <c r="AT42" s="158">
        <f t="shared" si="52"/>
        <v>4.722363377343175</v>
      </c>
      <c r="AU42" s="179">
        <f t="shared" si="52"/>
        <v>3.0441513660090824</v>
      </c>
    </row>
    <row r="43" spans="1:47" ht="13.5" customHeight="1" x14ac:dyDescent="0.25">
      <c r="A43" s="110" t="s">
        <v>30</v>
      </c>
      <c r="B43" s="104">
        <v>7.0051699999999997</v>
      </c>
      <c r="C43" s="104">
        <v>2.53085</v>
      </c>
      <c r="D43" s="106">
        <v>1.74501</v>
      </c>
      <c r="E43" s="119">
        <v>-0.51088</v>
      </c>
      <c r="F43" s="208">
        <v>317121.23</v>
      </c>
      <c r="G43" s="208">
        <v>566443.73</v>
      </c>
      <c r="H43" s="208">
        <v>567901.55000000005</v>
      </c>
      <c r="I43" s="208">
        <v>462016.27</v>
      </c>
      <c r="J43" s="208">
        <v>207</v>
      </c>
      <c r="K43" s="208">
        <v>321</v>
      </c>
      <c r="L43" s="208">
        <v>324</v>
      </c>
      <c r="M43" s="208">
        <v>263</v>
      </c>
      <c r="N43" s="51"/>
      <c r="O43" s="208">
        <v>10.0967</v>
      </c>
      <c r="P43" s="208">
        <v>7.7122999999999999</v>
      </c>
      <c r="Q43" s="208">
        <v>6.4124999999999996</v>
      </c>
      <c r="R43" s="208">
        <v>7.8397800000000002</v>
      </c>
      <c r="T43" s="178" t="s">
        <v>140</v>
      </c>
      <c r="U43" s="182">
        <f t="shared" ref="U43:X45" si="59">SQRT((F17*(O17^2)+F18*(O18^2))/(F17+F18))</f>
        <v>10.498770985163954</v>
      </c>
      <c r="V43" s="182">
        <f t="shared" si="59"/>
        <v>6.4723029506753109</v>
      </c>
      <c r="W43" s="182">
        <f t="shared" si="59"/>
        <v>8.3705781848185534</v>
      </c>
      <c r="X43" s="182">
        <f t="shared" si="59"/>
        <v>7.3524959056049655</v>
      </c>
      <c r="Y43" s="1"/>
      <c r="Z43" s="183">
        <f>U43*SQRT((1/J17)+(1/J18))</f>
        <v>0.750198806004853</v>
      </c>
      <c r="AA43" s="183">
        <f t="shared" ref="AA43:AC45" si="60">V43*SQRT((1/K17)+(1/K18))</f>
        <v>0.38281750385139784</v>
      </c>
      <c r="AB43" s="183">
        <f t="shared" si="60"/>
        <v>0.51918494361721801</v>
      </c>
      <c r="AC43" s="183">
        <f t="shared" si="60"/>
        <v>0.54200740721892737</v>
      </c>
      <c r="AD43" s="1"/>
      <c r="AE43" s="184">
        <f>(B17-B18)/Z43</f>
        <v>-3.3500053317650074</v>
      </c>
      <c r="AF43" s="184">
        <f t="shared" ref="AF43:AH45" si="61">(C17-C18)/AA43</f>
        <v>-2.1005309107081565</v>
      </c>
      <c r="AG43" s="184">
        <f t="shared" si="61"/>
        <v>-1.9792754251318021</v>
      </c>
      <c r="AH43" s="185">
        <f t="shared" si="61"/>
        <v>-0.50377540299870804</v>
      </c>
      <c r="AI43" s="183"/>
      <c r="AJ43" s="186"/>
      <c r="AK43" s="1"/>
      <c r="AL43" s="1"/>
      <c r="AM43" s="1"/>
      <c r="AN43" s="1"/>
      <c r="AO43" s="1"/>
      <c r="AP43" s="1"/>
      <c r="AQ43" s="1"/>
      <c r="AR43" s="1"/>
      <c r="AS43" s="158"/>
      <c r="AT43" s="158"/>
      <c r="AU43" s="179"/>
    </row>
    <row r="44" spans="1:47" ht="13.5" customHeight="1" x14ac:dyDescent="0.25">
      <c r="A44" s="187" t="s">
        <v>61</v>
      </c>
      <c r="B44" s="104">
        <v>9.3379200000000004</v>
      </c>
      <c r="C44" s="104">
        <v>4.9277100000000003</v>
      </c>
      <c r="D44" s="106">
        <v>4.6240699999999997</v>
      </c>
      <c r="E44" s="119">
        <v>1.4295</v>
      </c>
      <c r="F44" s="208">
        <v>147214.35999999999</v>
      </c>
      <c r="G44" s="208">
        <v>279834.73</v>
      </c>
      <c r="H44" s="208">
        <v>284019.61</v>
      </c>
      <c r="I44" s="208">
        <v>241215.83</v>
      </c>
      <c r="J44" s="208">
        <v>94</v>
      </c>
      <c r="K44" s="208">
        <v>158</v>
      </c>
      <c r="L44" s="208">
        <v>158</v>
      </c>
      <c r="M44" s="208">
        <v>132</v>
      </c>
      <c r="N44" s="51"/>
      <c r="O44" s="208">
        <v>11.2559</v>
      </c>
      <c r="P44" s="208">
        <v>7.0064000000000002</v>
      </c>
      <c r="Q44" s="208">
        <v>9.1681000000000008</v>
      </c>
      <c r="R44" s="208">
        <v>6.36259</v>
      </c>
      <c r="T44" s="178" t="s">
        <v>141</v>
      </c>
      <c r="U44" s="182">
        <f t="shared" si="59"/>
        <v>10.578973293865811</v>
      </c>
      <c r="V44" s="182">
        <f t="shared" si="59"/>
        <v>6.7615645607109114</v>
      </c>
      <c r="W44" s="182">
        <f t="shared" si="59"/>
        <v>8.0092531734055239</v>
      </c>
      <c r="X44" s="182">
        <f t="shared" si="59"/>
        <v>7.3281926570800833</v>
      </c>
      <c r="Y44" s="1"/>
      <c r="Z44" s="183">
        <f t="shared" ref="Z44:Z45" si="62">U44*SQRT((1/J18)+(1/J19))</f>
        <v>0.6081494808963257</v>
      </c>
      <c r="AA44" s="183">
        <f t="shared" si="60"/>
        <v>0.31617195786960878</v>
      </c>
      <c r="AB44" s="183">
        <f t="shared" si="60"/>
        <v>0.37441474752914899</v>
      </c>
      <c r="AC44" s="183">
        <f t="shared" si="60"/>
        <v>0.38438411895705898</v>
      </c>
      <c r="AD44" s="1"/>
      <c r="AE44" s="184">
        <f t="shared" ref="AE44:AE45" si="63">(B18-B19)/Z44</f>
        <v>-3.4260820167586341</v>
      </c>
      <c r="AF44" s="184">
        <f t="shared" si="61"/>
        <v>-5.2747245873328774</v>
      </c>
      <c r="AG44" s="184">
        <f t="shared" si="61"/>
        <v>0.59992295037073262</v>
      </c>
      <c r="AH44" s="185">
        <f t="shared" si="61"/>
        <v>-1.1081623277146515</v>
      </c>
      <c r="AI44" s="183"/>
      <c r="AJ44" s="186" t="s">
        <v>144</v>
      </c>
      <c r="AK44" s="1"/>
      <c r="AL44" s="1"/>
      <c r="AM44" s="1"/>
      <c r="AN44" s="1"/>
      <c r="AO44" s="1"/>
      <c r="AP44" s="1"/>
      <c r="AQ44" s="1"/>
      <c r="AR44" s="1"/>
      <c r="AS44" s="158"/>
      <c r="AT44" s="158"/>
      <c r="AU44" s="179"/>
    </row>
    <row r="45" spans="1:47" ht="12.75" customHeight="1" thickBot="1" x14ac:dyDescent="0.3">
      <c r="A45" s="68"/>
      <c r="B45" s="197"/>
      <c r="C45" s="82"/>
      <c r="D45" s="33"/>
      <c r="E45" s="64"/>
      <c r="I45" s="51"/>
      <c r="J45" s="51"/>
      <c r="K45" s="51"/>
      <c r="L45" s="51"/>
      <c r="M45" s="51"/>
      <c r="T45" s="178" t="s">
        <v>142</v>
      </c>
      <c r="U45" s="182">
        <f t="shared" si="59"/>
        <v>10.032052308029737</v>
      </c>
      <c r="V45" s="182">
        <f t="shared" si="59"/>
        <v>7.7525120092363116</v>
      </c>
      <c r="W45" s="182">
        <f t="shared" si="59"/>
        <v>7.6416552002416234</v>
      </c>
      <c r="X45" s="182">
        <f t="shared" si="59"/>
        <v>7.5656612471237308</v>
      </c>
      <c r="Y45" s="1"/>
      <c r="Z45" s="183">
        <f t="shared" si="62"/>
        <v>0.67404705068282922</v>
      </c>
      <c r="AA45" s="183">
        <f t="shared" si="60"/>
        <v>0.42822521350424969</v>
      </c>
      <c r="AB45" s="183">
        <f t="shared" si="60"/>
        <v>0.42065975690401031</v>
      </c>
      <c r="AC45" s="183">
        <f t="shared" si="60"/>
        <v>0.46323295293246447</v>
      </c>
      <c r="AD45" s="1"/>
      <c r="AE45" s="184">
        <f t="shared" si="63"/>
        <v>-2.8498752395014892</v>
      </c>
      <c r="AF45" s="184">
        <f t="shared" si="61"/>
        <v>-5.5931550139240711</v>
      </c>
      <c r="AG45" s="184">
        <f t="shared" si="61"/>
        <v>-2.408074419705307</v>
      </c>
      <c r="AH45" s="185">
        <f t="shared" si="61"/>
        <v>-2.8909212773453961</v>
      </c>
      <c r="AI45" s="183"/>
      <c r="AJ45" s="181" t="s">
        <v>128</v>
      </c>
      <c r="AK45" s="182">
        <f>SQRT((F40*(O40^2)+G40*(P40^2))/(F40+G40))</f>
        <v>9.3268445562354625</v>
      </c>
      <c r="AL45" s="182">
        <f t="shared" ref="AL45:AM49" si="64">SQRT((G40*(P40^2)+H40*(Q40^2))/(G40+H40))</f>
        <v>7.5574447122711428</v>
      </c>
      <c r="AM45" s="182">
        <f t="shared" si="64"/>
        <v>7.2147214981687746</v>
      </c>
      <c r="AN45" s="1"/>
      <c r="AO45" s="182">
        <f>AK45*SQRT((1/J40)+(1/K40))</f>
        <v>0.4221252482095792</v>
      </c>
      <c r="AP45" s="182">
        <f t="shared" ref="AP45:AQ49" si="65">AL45*SQRT((1/K40)+(1/L40))</f>
        <v>0.30757491452292784</v>
      </c>
      <c r="AQ45" s="182">
        <f t="shared" si="65"/>
        <v>0.31211053601735583</v>
      </c>
      <c r="AR45" s="1"/>
      <c r="AS45" s="158">
        <f>(B40-C40)/AO45</f>
        <v>7.3766258076418412</v>
      </c>
      <c r="AT45" s="158">
        <f t="shared" ref="AT45:AU49" si="66">(C40-D40)/AP45</f>
        <v>2.7194350400693983</v>
      </c>
      <c r="AU45" s="179">
        <f t="shared" si="66"/>
        <v>7.2804975730573895</v>
      </c>
    </row>
    <row r="46" spans="1:47" ht="10.8" customHeight="1" x14ac:dyDescent="0.25">
      <c r="A46" s="157"/>
      <c r="B46" s="198"/>
      <c r="C46" s="199"/>
      <c r="D46" s="18"/>
      <c r="I46" s="51"/>
      <c r="J46" s="51"/>
      <c r="K46" s="51"/>
      <c r="L46" s="51"/>
      <c r="M46" s="51"/>
      <c r="T46" s="181"/>
      <c r="U46" s="182"/>
      <c r="V46" s="182"/>
      <c r="W46" s="182"/>
      <c r="X46" s="182"/>
      <c r="Y46" s="1"/>
      <c r="Z46" s="1"/>
      <c r="AA46" s="1"/>
      <c r="AB46" s="1"/>
      <c r="AC46" s="1"/>
      <c r="AD46" s="1"/>
      <c r="AE46" s="158"/>
      <c r="AF46" s="158"/>
      <c r="AG46" s="158"/>
      <c r="AH46" s="179"/>
      <c r="AJ46" s="186" t="s">
        <v>129</v>
      </c>
      <c r="AK46" s="182">
        <f t="shared" ref="AK46:AK49" si="67">SQRT((F41*(O41^2)+G41*(P41^2))/(F41+G41))</f>
        <v>9.5063480445861632</v>
      </c>
      <c r="AL46" s="182">
        <f t="shared" si="64"/>
        <v>8.4697310292869723</v>
      </c>
      <c r="AM46" s="182">
        <f t="shared" si="64"/>
        <v>7.6322100777520658</v>
      </c>
      <c r="AN46" s="1"/>
      <c r="AO46" s="182">
        <f t="shared" ref="AO46:AO49" si="68">AK46*SQRT((1/J41)+(1/K41))</f>
        <v>1.0442853334097351</v>
      </c>
      <c r="AP46" s="182">
        <f t="shared" si="65"/>
        <v>0.84591899784953606</v>
      </c>
      <c r="AQ46" s="182">
        <f t="shared" si="65"/>
        <v>0.82595216771978452</v>
      </c>
      <c r="AR46" s="1"/>
      <c r="AS46" s="158">
        <f t="shared" ref="AS46:AS49" si="69">(B41-C41)/AO46</f>
        <v>3.5948029526974824E-2</v>
      </c>
      <c r="AT46" s="158">
        <f t="shared" si="66"/>
        <v>-7.98658029571961E-2</v>
      </c>
      <c r="AU46" s="179">
        <f t="shared" si="66"/>
        <v>3.1442619821067783</v>
      </c>
    </row>
    <row r="47" spans="1:47" ht="14.25" customHeight="1" x14ac:dyDescent="0.25">
      <c r="A47" s="154"/>
      <c r="B47" s="87"/>
      <c r="C47" s="87"/>
      <c r="D47" s="87"/>
      <c r="T47" s="178" t="s">
        <v>145</v>
      </c>
      <c r="U47" s="182"/>
      <c r="V47" s="182"/>
      <c r="W47" s="182"/>
      <c r="X47" s="182"/>
      <c r="Y47" s="1"/>
      <c r="Z47" s="1"/>
      <c r="AA47" s="1"/>
      <c r="AB47" s="1"/>
      <c r="AC47" s="1"/>
      <c r="AD47" s="1"/>
      <c r="AE47" s="158"/>
      <c r="AF47" s="158"/>
      <c r="AG47" s="158"/>
      <c r="AH47" s="179"/>
      <c r="AJ47" s="186" t="s">
        <v>130</v>
      </c>
      <c r="AK47" s="182">
        <f t="shared" si="67"/>
        <v>9.5610156820851309</v>
      </c>
      <c r="AL47" s="182">
        <f t="shared" si="64"/>
        <v>7.1019252218215536</v>
      </c>
      <c r="AM47" s="182">
        <f t="shared" si="64"/>
        <v>6.6669277145277919</v>
      </c>
      <c r="AN47" s="1"/>
      <c r="AO47" s="182">
        <f t="shared" si="68"/>
        <v>0.64441807968675524</v>
      </c>
      <c r="AP47" s="182">
        <f t="shared" si="65"/>
        <v>0.43774884053579105</v>
      </c>
      <c r="AQ47" s="182">
        <f t="shared" si="65"/>
        <v>0.43796293028118588</v>
      </c>
      <c r="AR47" s="1"/>
      <c r="AS47" s="158">
        <f t="shared" si="69"/>
        <v>4.9980130935581464</v>
      </c>
      <c r="AT47" s="158">
        <f t="shared" si="66"/>
        <v>3.2226927163834631</v>
      </c>
      <c r="AU47" s="179">
        <f t="shared" si="66"/>
        <v>4.3239732613537862</v>
      </c>
    </row>
    <row r="48" spans="1:47" ht="14.25" customHeight="1" x14ac:dyDescent="0.25">
      <c r="A48" s="154"/>
      <c r="B48" s="87"/>
      <c r="C48" s="87"/>
      <c r="D48" s="87"/>
      <c r="T48" s="178" t="s">
        <v>140</v>
      </c>
      <c r="U48" s="182">
        <f t="shared" ref="U48:X50" si="70">SQRT((F23*(O23^2)+F24*(O24^2))/(F23+F24))</f>
        <v>10.970728809723177</v>
      </c>
      <c r="V48" s="182">
        <f t="shared" si="70"/>
        <v>8.1620917896577314</v>
      </c>
      <c r="W48" s="182">
        <f t="shared" si="70"/>
        <v>7.8345477328129807</v>
      </c>
      <c r="X48" s="182">
        <f t="shared" si="70"/>
        <v>6.918810486892478</v>
      </c>
      <c r="Y48" s="1"/>
      <c r="Z48" s="183">
        <f>U48*SQRT((1/J23)+(1/J24))</f>
        <v>1.0086314454726943</v>
      </c>
      <c r="AA48" s="183">
        <f t="shared" ref="AA48:AC50" si="71">V48*SQRT((1/K23)+(1/K24))</f>
        <v>0.58459748286630631</v>
      </c>
      <c r="AB48" s="183">
        <f t="shared" si="71"/>
        <v>0.54762057446713597</v>
      </c>
      <c r="AC48" s="183">
        <f t="shared" si="71"/>
        <v>0.57188364844485884</v>
      </c>
      <c r="AD48" s="1"/>
      <c r="AE48" s="184">
        <f>(B23-B24)/Z48</f>
        <v>-1.0656221405989244</v>
      </c>
      <c r="AF48" s="184">
        <f t="shared" ref="AF48:AH50" si="72">(C23-C24)/AA48</f>
        <v>-1.1246712811289366</v>
      </c>
      <c r="AG48" s="184">
        <f t="shared" si="72"/>
        <v>1.0018798152970527</v>
      </c>
      <c r="AH48" s="185">
        <f t="shared" si="72"/>
        <v>0.55231514462588338</v>
      </c>
      <c r="AI48" s="183"/>
      <c r="AJ48" s="186" t="s">
        <v>131</v>
      </c>
      <c r="AK48" s="182">
        <f t="shared" si="67"/>
        <v>8.6440899539271694</v>
      </c>
      <c r="AL48" s="182">
        <f t="shared" si="64"/>
        <v>7.0914079235422651</v>
      </c>
      <c r="AM48" s="182">
        <f t="shared" si="64"/>
        <v>7.0884045297301368</v>
      </c>
      <c r="AN48" s="1"/>
      <c r="AO48" s="182">
        <f t="shared" si="68"/>
        <v>0.77054596399527908</v>
      </c>
      <c r="AP48" s="182">
        <f t="shared" si="65"/>
        <v>0.55845386925700058</v>
      </c>
      <c r="AQ48" s="182">
        <f t="shared" si="65"/>
        <v>0.58832481336638354</v>
      </c>
      <c r="AR48" s="1"/>
      <c r="AS48" s="158">
        <f t="shared" si="69"/>
        <v>5.8066879966519593</v>
      </c>
      <c r="AT48" s="158">
        <f t="shared" si="66"/>
        <v>1.4071708394563138</v>
      </c>
      <c r="AU48" s="179">
        <f t="shared" si="66"/>
        <v>3.8344294660832672</v>
      </c>
    </row>
    <row r="49" spans="1:47" ht="13.2" customHeight="1" x14ac:dyDescent="0.25">
      <c r="A49" s="219"/>
      <c r="B49" s="219"/>
      <c r="C49" s="219"/>
      <c r="D49" s="219"/>
      <c r="E49" s="219"/>
      <c r="T49" s="178" t="s">
        <v>141</v>
      </c>
      <c r="U49" s="182">
        <f t="shared" si="70"/>
        <v>11.297645632662626</v>
      </c>
      <c r="V49" s="182">
        <f t="shared" si="70"/>
        <v>7.6734828027308604</v>
      </c>
      <c r="W49" s="182">
        <f t="shared" si="70"/>
        <v>7.554417171748768</v>
      </c>
      <c r="X49" s="182">
        <f t="shared" si="70"/>
        <v>7.1061436136272249</v>
      </c>
      <c r="Y49" s="1"/>
      <c r="Z49" s="183">
        <f t="shared" ref="Z49:Z50" si="73">U49*SQRT((1/J24)+(1/J25))</f>
        <v>0.60234483704944564</v>
      </c>
      <c r="AA49" s="183">
        <f t="shared" si="71"/>
        <v>0.32888593245997216</v>
      </c>
      <c r="AB49" s="183">
        <f t="shared" si="71"/>
        <v>0.32817183026243479</v>
      </c>
      <c r="AC49" s="183">
        <f t="shared" si="71"/>
        <v>0.33952958902816471</v>
      </c>
      <c r="AD49" s="1"/>
      <c r="AE49" s="184">
        <f t="shared" ref="AE49:AE50" si="74">(B24-B25)/Z49</f>
        <v>-1.4768450649589886</v>
      </c>
      <c r="AF49" s="184">
        <f t="shared" si="72"/>
        <v>-2.5499114350294301</v>
      </c>
      <c r="AG49" s="184">
        <f t="shared" si="72"/>
        <v>0.44376142791884882</v>
      </c>
      <c r="AH49" s="185">
        <f t="shared" si="72"/>
        <v>-0.70394453892551201</v>
      </c>
      <c r="AI49" s="183"/>
      <c r="AJ49" s="200" t="s">
        <v>132</v>
      </c>
      <c r="AK49" s="201">
        <f t="shared" si="67"/>
        <v>8.7087439702763358</v>
      </c>
      <c r="AL49" s="201">
        <f t="shared" si="64"/>
        <v>8.1671047979504738</v>
      </c>
      <c r="AM49" s="201">
        <f t="shared" si="64"/>
        <v>8.002732208411004</v>
      </c>
      <c r="AN49" s="155"/>
      <c r="AO49" s="201">
        <f t="shared" si="68"/>
        <v>1.1343924384529904</v>
      </c>
      <c r="AP49" s="201">
        <f t="shared" si="65"/>
        <v>0.91887107937689572</v>
      </c>
      <c r="AQ49" s="201">
        <f t="shared" si="65"/>
        <v>0.9436735324766321</v>
      </c>
      <c r="AR49" s="155"/>
      <c r="AS49" s="172">
        <f t="shared" si="69"/>
        <v>3.8877286647065046</v>
      </c>
      <c r="AT49" s="172">
        <f t="shared" si="66"/>
        <v>0.3304489681032346</v>
      </c>
      <c r="AU49" s="173">
        <f t="shared" si="66"/>
        <v>3.3852491248917227</v>
      </c>
    </row>
    <row r="50" spans="1:47" ht="13.2" customHeight="1" x14ac:dyDescent="0.25">
      <c r="A50" s="219"/>
      <c r="B50" s="219"/>
      <c r="C50" s="219"/>
      <c r="D50" s="219"/>
      <c r="E50" s="219"/>
      <c r="T50" s="178" t="s">
        <v>142</v>
      </c>
      <c r="U50" s="182">
        <f t="shared" si="70"/>
        <v>11.138656144888344</v>
      </c>
      <c r="V50" s="182">
        <f t="shared" si="70"/>
        <v>8.0387035979360579</v>
      </c>
      <c r="W50" s="182">
        <f t="shared" si="70"/>
        <v>8.2224234626890293</v>
      </c>
      <c r="X50" s="182">
        <f t="shared" si="70"/>
        <v>8.2542433782015792</v>
      </c>
      <c r="Y50" s="1"/>
      <c r="Z50" s="183">
        <f t="shared" si="73"/>
        <v>0.66542526067419183</v>
      </c>
      <c r="AA50" s="183">
        <f t="shared" si="71"/>
        <v>0.39058393141508635</v>
      </c>
      <c r="AB50" s="183">
        <f t="shared" si="71"/>
        <v>0.40750641052430508</v>
      </c>
      <c r="AC50" s="183">
        <f t="shared" si="71"/>
        <v>0.44554446210292159</v>
      </c>
      <c r="AD50" s="1"/>
      <c r="AE50" s="184">
        <f t="shared" si="74"/>
        <v>-6.5800928500426261</v>
      </c>
      <c r="AF50" s="184">
        <f t="shared" si="72"/>
        <v>-2.9250051221023492</v>
      </c>
      <c r="AG50" s="184">
        <f t="shared" si="72"/>
        <v>-1.6107967458854231</v>
      </c>
      <c r="AH50" s="185">
        <f t="shared" si="72"/>
        <v>-0.26004138723474052</v>
      </c>
      <c r="AI50" s="183"/>
      <c r="AK50" s="182"/>
      <c r="AL50" s="182"/>
      <c r="AM50" s="182"/>
    </row>
    <row r="51" spans="1:47" x14ac:dyDescent="0.25">
      <c r="A51" s="228"/>
      <c r="B51" s="229"/>
      <c r="C51" s="229"/>
      <c r="D51" s="229"/>
      <c r="E51" s="229"/>
      <c r="T51" s="178"/>
      <c r="U51" s="1"/>
      <c r="V51" s="1"/>
      <c r="W51" s="1"/>
      <c r="X51" s="1"/>
      <c r="Y51" s="1"/>
      <c r="Z51" s="1"/>
      <c r="AA51" s="1"/>
      <c r="AB51" s="1"/>
      <c r="AC51" s="1"/>
      <c r="AD51" s="1"/>
      <c r="AE51" s="158"/>
      <c r="AF51" s="158"/>
      <c r="AG51" s="158"/>
      <c r="AH51" s="179"/>
    </row>
    <row r="52" spans="1:47" ht="21.6" customHeight="1" x14ac:dyDescent="0.25">
      <c r="A52" s="153"/>
      <c r="B52" s="153"/>
      <c r="C52" s="153"/>
      <c r="D52" s="156"/>
      <c r="E52" s="156"/>
      <c r="T52" s="178" t="s">
        <v>146</v>
      </c>
      <c r="U52" s="1"/>
      <c r="V52" s="1"/>
      <c r="W52" s="1"/>
      <c r="X52" s="1"/>
      <c r="Y52" s="1"/>
      <c r="Z52" s="1"/>
      <c r="AA52" s="1"/>
      <c r="AB52" s="1"/>
      <c r="AC52" s="1"/>
      <c r="AD52" s="1"/>
      <c r="AE52" s="158"/>
      <c r="AF52" s="158"/>
      <c r="AG52" s="158"/>
      <c r="AH52" s="179"/>
    </row>
    <row r="53" spans="1:47" x14ac:dyDescent="0.25">
      <c r="A53" s="87"/>
      <c r="B53" s="87"/>
      <c r="C53" s="87"/>
      <c r="D53" s="87"/>
      <c r="T53" s="178" t="s">
        <v>140</v>
      </c>
      <c r="U53" s="182">
        <f>SQRT((F29*(O29^2)+F30*(O30^2))/(F29+F30))</f>
        <v>10.552658661744893</v>
      </c>
      <c r="V53" s="182">
        <f t="shared" ref="V53:X55" si="75">SQRT((G29*(P29^2)+G30*(P30^2))/(G29+G30))</f>
        <v>6.9190630058842419</v>
      </c>
      <c r="W53" s="182">
        <f t="shared" si="75"/>
        <v>8.0597173906887978</v>
      </c>
      <c r="X53" s="182">
        <f t="shared" si="75"/>
        <v>6.6666482373612412</v>
      </c>
      <c r="Y53" s="1"/>
      <c r="Z53" s="183">
        <f>U53*SQRT((1/J29)+(1/J30))</f>
        <v>1.0312572022901207</v>
      </c>
      <c r="AA53" s="183">
        <f t="shared" ref="AA53:AC55" si="76">V53*SQRT((1/K29)+(1/K30))</f>
        <v>0.54177019157374673</v>
      </c>
      <c r="AB53" s="183">
        <f t="shared" si="76"/>
        <v>0.65373522048347532</v>
      </c>
      <c r="AC53" s="183">
        <f t="shared" si="76"/>
        <v>0.66834942363255601</v>
      </c>
      <c r="AD53" s="1"/>
      <c r="AE53" s="184">
        <f>(B29-B30)/Z53</f>
        <v>-1.2489512772756892</v>
      </c>
      <c r="AF53" s="184">
        <f t="shared" ref="AF53:AH55" si="77">(C29-C30)/AA53</f>
        <v>-1.0404965218970836</v>
      </c>
      <c r="AG53" s="184">
        <f t="shared" si="77"/>
        <v>-0.54782118016395354</v>
      </c>
      <c r="AH53" s="185">
        <f t="shared" si="77"/>
        <v>9.5668519698092563E-2</v>
      </c>
      <c r="AI53" s="183"/>
    </row>
    <row r="54" spans="1:47" x14ac:dyDescent="0.25">
      <c r="A54" s="87"/>
      <c r="B54" s="87"/>
      <c r="C54" s="87"/>
      <c r="D54" s="87"/>
      <c r="T54" s="178" t="s">
        <v>141</v>
      </c>
      <c r="U54" s="182">
        <f t="shared" ref="U54:U55" si="78">SQRT((F30*(O30^2)+F31*(O31^2))/(F30+F31))</f>
        <v>10.733162056739971</v>
      </c>
      <c r="V54" s="182">
        <f t="shared" si="75"/>
        <v>6.9798289263226927</v>
      </c>
      <c r="W54" s="182">
        <f t="shared" si="75"/>
        <v>7.7906544415322054</v>
      </c>
      <c r="X54" s="182">
        <f t="shared" si="75"/>
        <v>6.9115436458126753</v>
      </c>
      <c r="Y54" s="1"/>
      <c r="Z54" s="183">
        <f t="shared" ref="Z54:Z55" si="79">U54*SQRT((1/J30)+(1/J31))</f>
        <v>0.60363116598304212</v>
      </c>
      <c r="AA54" s="183">
        <f t="shared" si="76"/>
        <v>0.3188089795964093</v>
      </c>
      <c r="AB54" s="183">
        <f t="shared" si="76"/>
        <v>0.359030566039299</v>
      </c>
      <c r="AC54" s="183">
        <f t="shared" si="76"/>
        <v>0.35345785824122294</v>
      </c>
      <c r="AD54" s="1"/>
      <c r="AE54" s="184">
        <f t="shared" ref="AE54:AE55" si="80">(B30-B31)/Z54</f>
        <v>-1.3812739417490969</v>
      </c>
      <c r="AF54" s="184">
        <f t="shared" si="77"/>
        <v>-4.2635561950630487</v>
      </c>
      <c r="AG54" s="184">
        <f t="shared" si="77"/>
        <v>0.65311987942088723</v>
      </c>
      <c r="AH54" s="185">
        <f t="shared" si="77"/>
        <v>-0.94313930848438843</v>
      </c>
      <c r="AI54" s="183"/>
    </row>
    <row r="55" spans="1:47" x14ac:dyDescent="0.25">
      <c r="A55" s="202"/>
      <c r="T55" s="178" t="s">
        <v>142</v>
      </c>
      <c r="U55" s="182">
        <f t="shared" si="78"/>
        <v>10.449283259273599</v>
      </c>
      <c r="V55" s="182">
        <f t="shared" si="75"/>
        <v>7.930539726844728</v>
      </c>
      <c r="W55" s="182">
        <f t="shared" si="75"/>
        <v>8.0181868022534548</v>
      </c>
      <c r="X55" s="182">
        <f t="shared" si="75"/>
        <v>7.9151757407085244</v>
      </c>
      <c r="Y55" s="1"/>
      <c r="Z55" s="183">
        <f t="shared" si="79"/>
        <v>0.61778323969110283</v>
      </c>
      <c r="AA55" s="183">
        <f t="shared" si="76"/>
        <v>0.38555390969072739</v>
      </c>
      <c r="AB55" s="183">
        <f t="shared" si="76"/>
        <v>0.39511151087837199</v>
      </c>
      <c r="AC55" s="183">
        <f t="shared" si="76"/>
        <v>0.43058920532454176</v>
      </c>
      <c r="AD55" s="1"/>
      <c r="AE55" s="184">
        <f t="shared" si="80"/>
        <v>-6.0151842284651069</v>
      </c>
      <c r="AF55" s="184">
        <f t="shared" si="77"/>
        <v>-4.5134544255974163</v>
      </c>
      <c r="AG55" s="184">
        <f t="shared" si="77"/>
        <v>-2.038285339269482</v>
      </c>
      <c r="AH55" s="185">
        <f t="shared" si="77"/>
        <v>-1.6600509050412542</v>
      </c>
      <c r="AI55" s="183"/>
    </row>
    <row r="56" spans="1:47" x14ac:dyDescent="0.25">
      <c r="T56" s="181"/>
      <c r="U56" s="1"/>
      <c r="V56" s="1"/>
      <c r="W56" s="1"/>
      <c r="X56" s="1"/>
      <c r="Y56" s="1"/>
      <c r="Z56" s="1"/>
      <c r="AA56" s="1"/>
      <c r="AB56" s="1"/>
      <c r="AC56" s="1"/>
      <c r="AD56" s="1"/>
      <c r="AE56" s="158"/>
      <c r="AF56" s="158"/>
      <c r="AG56" s="158"/>
      <c r="AH56" s="179"/>
    </row>
    <row r="57" spans="1:47" x14ac:dyDescent="0.25">
      <c r="F57" s="99"/>
      <c r="T57" s="178" t="s">
        <v>147</v>
      </c>
      <c r="U57" s="1"/>
      <c r="V57" s="1"/>
      <c r="W57" s="1"/>
      <c r="X57" s="1"/>
      <c r="Y57" s="1"/>
      <c r="Z57" s="1"/>
      <c r="AA57" s="1"/>
      <c r="AB57" s="1"/>
      <c r="AC57" s="1"/>
      <c r="AD57" s="1"/>
      <c r="AE57" s="158"/>
      <c r="AF57" s="158"/>
      <c r="AG57" s="158"/>
      <c r="AH57" s="179"/>
    </row>
    <row r="58" spans="1:47" x14ac:dyDescent="0.25">
      <c r="T58" s="178" t="s">
        <v>140</v>
      </c>
      <c r="U58" s="182">
        <f>SQRT((F35*(O35^2)+F36*(O36^2))/(F35+F36))</f>
        <v>11.417454121747497</v>
      </c>
      <c r="V58" s="182">
        <f t="shared" ref="V58:X60" si="81">SQRT((G35*(P35^2)+G36*(P36^2))/(G35+G36))</f>
        <v>8.1102227903178452</v>
      </c>
      <c r="W58" s="182">
        <f t="shared" si="81"/>
        <v>8.7017870479423145</v>
      </c>
      <c r="X58" s="182">
        <f t="shared" si="81"/>
        <v>8.9382236712888457</v>
      </c>
      <c r="Y58" s="1"/>
      <c r="Z58" s="183">
        <f>U58*SQRT((1/J35)+(1/J36))</f>
        <v>1.1481187592044715</v>
      </c>
      <c r="AA58" s="183">
        <f t="shared" ref="AA58:AC60" si="82">V58*SQRT((1/K35)+(1/K36))</f>
        <v>0.64355862432612099</v>
      </c>
      <c r="AB58" s="183">
        <f t="shared" si="82"/>
        <v>0.70465992451991633</v>
      </c>
      <c r="AC58" s="183">
        <f t="shared" si="82"/>
        <v>0.8530979342363576</v>
      </c>
      <c r="AD58" s="1"/>
      <c r="AE58" s="184">
        <f>(B35-B36)/Z58</f>
        <v>-1.3131829681492833</v>
      </c>
      <c r="AF58" s="184">
        <f t="shared" ref="AF58:AH60" si="83">(C35-C36)/AA58</f>
        <v>-2.4732478749184197</v>
      </c>
      <c r="AG58" s="184">
        <f t="shared" si="83"/>
        <v>-0.50769170709365163</v>
      </c>
      <c r="AH58" s="185">
        <f t="shared" si="83"/>
        <v>-0.31777125359313352</v>
      </c>
      <c r="AI58" s="183"/>
    </row>
    <row r="59" spans="1:47" x14ac:dyDescent="0.25">
      <c r="T59" s="178" t="s">
        <v>141</v>
      </c>
      <c r="U59" s="182">
        <f t="shared" ref="U59:U60" si="84">SQRT((F36*(O36^2)+F37*(O37^2))/(F36+F37))</f>
        <v>12.228350931508302</v>
      </c>
      <c r="V59" s="182">
        <f t="shared" si="81"/>
        <v>8.0528092717540858</v>
      </c>
      <c r="W59" s="182">
        <f t="shared" si="81"/>
        <v>8.0428727028819527</v>
      </c>
      <c r="X59" s="182">
        <f t="shared" si="81"/>
        <v>8.5320766649916884</v>
      </c>
      <c r="Y59" s="1"/>
      <c r="Z59" s="183">
        <f t="shared" ref="Z59:Z60" si="85">U59*SQRT((1/J36)+(1/J37))</f>
        <v>0.84275063979927223</v>
      </c>
      <c r="AA59" s="183">
        <f t="shared" si="82"/>
        <v>0.4471144420984991</v>
      </c>
      <c r="AB59" s="183">
        <f t="shared" si="82"/>
        <v>0.4519190204999628</v>
      </c>
      <c r="AC59" s="183">
        <f t="shared" si="82"/>
        <v>0.52926647300438467</v>
      </c>
      <c r="AD59" s="1"/>
      <c r="AE59" s="184">
        <f t="shared" ref="AE59:AE60" si="86">(B36-B37)/Z59</f>
        <v>-3.7220737094274101</v>
      </c>
      <c r="AF59" s="184">
        <f t="shared" si="83"/>
        <v>-2.1872028901821117</v>
      </c>
      <c r="AG59" s="184">
        <f t="shared" si="83"/>
        <v>0.34594693497750839</v>
      </c>
      <c r="AH59" s="185">
        <f t="shared" si="83"/>
        <v>-0.83031898375387791</v>
      </c>
      <c r="AI59" s="183"/>
    </row>
    <row r="60" spans="1:47" x14ac:dyDescent="0.25">
      <c r="A60" s="20"/>
      <c r="T60" s="178" t="s">
        <v>142</v>
      </c>
      <c r="U60" s="182">
        <f t="shared" si="84"/>
        <v>12.523518789312279</v>
      </c>
      <c r="V60" s="182">
        <f t="shared" si="81"/>
        <v>8.4086967053537887</v>
      </c>
      <c r="W60" s="182">
        <f t="shared" si="81"/>
        <v>7.5459517152942963</v>
      </c>
      <c r="X60" s="182">
        <f t="shared" si="81"/>
        <v>8.2789029685631359</v>
      </c>
      <c r="Y60" s="1"/>
      <c r="Z60" s="183">
        <f t="shared" si="85"/>
        <v>1.1132340700656849</v>
      </c>
      <c r="AA60" s="183">
        <f t="shared" si="82"/>
        <v>0.60812164060136087</v>
      </c>
      <c r="AB60" s="183">
        <f t="shared" si="82"/>
        <v>0.54731628294693424</v>
      </c>
      <c r="AC60" s="183">
        <f t="shared" si="82"/>
        <v>0.65121789940467689</v>
      </c>
      <c r="AD60" s="1"/>
      <c r="AE60" s="184">
        <f t="shared" si="86"/>
        <v>-0.21294712978557348</v>
      </c>
      <c r="AF60" s="184">
        <f t="shared" si="83"/>
        <v>-2.7017785428179399</v>
      </c>
      <c r="AG60" s="184">
        <f t="shared" si="83"/>
        <v>-0.70672116297607523</v>
      </c>
      <c r="AH60" s="185">
        <f t="shared" si="83"/>
        <v>0.5282870761299735</v>
      </c>
      <c r="AI60" s="183"/>
    </row>
    <row r="61" spans="1:47" x14ac:dyDescent="0.25">
      <c r="T61" s="181"/>
      <c r="U61" s="1"/>
      <c r="V61" s="1"/>
      <c r="W61" s="1"/>
      <c r="X61" s="1"/>
      <c r="Y61" s="1"/>
      <c r="Z61" s="1"/>
      <c r="AA61" s="1"/>
      <c r="AB61" s="1"/>
      <c r="AC61" s="1"/>
      <c r="AD61" s="1"/>
      <c r="AE61" s="158"/>
      <c r="AF61" s="158"/>
      <c r="AG61" s="158"/>
      <c r="AH61" s="179"/>
    </row>
    <row r="62" spans="1:47" x14ac:dyDescent="0.25">
      <c r="T62" s="178" t="s">
        <v>148</v>
      </c>
      <c r="U62" s="1"/>
      <c r="V62" s="1"/>
      <c r="W62" s="1"/>
      <c r="X62" s="1"/>
      <c r="Y62" s="1"/>
      <c r="Z62" s="1"/>
      <c r="AA62" s="1"/>
      <c r="AB62" s="1"/>
      <c r="AC62" s="1"/>
      <c r="AD62" s="1"/>
      <c r="AE62" s="158"/>
      <c r="AF62" s="158"/>
      <c r="AG62" s="158"/>
      <c r="AH62" s="179"/>
    </row>
    <row r="63" spans="1:47" x14ac:dyDescent="0.25">
      <c r="T63" s="178" t="s">
        <v>140</v>
      </c>
      <c r="U63" s="182">
        <f>SQRT((F41*(O41^2)+F42*(O42^2))/(F41+F42))</f>
        <v>10.95533928878438</v>
      </c>
      <c r="V63" s="182">
        <f t="shared" ref="V63:X65" si="87">SQRT((G41*(P41^2)+G42*(P42^2))/(G41+G42))</f>
        <v>8.4687617942036262</v>
      </c>
      <c r="W63" s="182">
        <f t="shared" si="87"/>
        <v>6.3720971778603621</v>
      </c>
      <c r="X63" s="182">
        <f t="shared" si="87"/>
        <v>7.6102523227213661</v>
      </c>
      <c r="Y63" s="1"/>
      <c r="Z63" s="183">
        <f>U63*SQRT((1/J41)+(1/J42))</f>
        <v>1.0822447629285301</v>
      </c>
      <c r="AA63" s="183">
        <f t="shared" ref="AA63:AC65" si="88">V63*SQRT((1/K41)+(1/K42))</f>
        <v>0.70098110893183274</v>
      </c>
      <c r="AB63" s="183">
        <f t="shared" si="88"/>
        <v>0.53019053323880572</v>
      </c>
      <c r="AC63" s="183">
        <f t="shared" si="88"/>
        <v>0.72612152430421339</v>
      </c>
      <c r="AD63" s="1"/>
      <c r="AE63" s="184">
        <f>(B41-B42)/Z63</f>
        <v>-3.8743915827818167</v>
      </c>
      <c r="AF63" s="184">
        <f t="shared" ref="AF63:AH65" si="89">(C41-C42)/AA63</f>
        <v>-1.4405095759837308</v>
      </c>
      <c r="AG63" s="184">
        <f t="shared" si="89"/>
        <v>0.8836823191427513</v>
      </c>
      <c r="AH63" s="185">
        <f t="shared" si="89"/>
        <v>-0.3232929917963015</v>
      </c>
      <c r="AI63" s="183"/>
    </row>
    <row r="64" spans="1:47" x14ac:dyDescent="0.25">
      <c r="T64" s="178" t="s">
        <v>141</v>
      </c>
      <c r="U64" s="182">
        <f t="shared" ref="U64:U65" si="90">SQRT((F42*(O42^2)+F43*(O43^2))/(F42+F43))</f>
        <v>11.056623105642974</v>
      </c>
      <c r="V64" s="182">
        <f t="shared" si="87"/>
        <v>7.8367221621365957</v>
      </c>
      <c r="W64" s="182">
        <f t="shared" si="87"/>
        <v>6.2619403868387744</v>
      </c>
      <c r="X64" s="182">
        <f t="shared" si="87"/>
        <v>7.5037776098691529</v>
      </c>
      <c r="Y64" s="1"/>
      <c r="Z64" s="183">
        <f t="shared" ref="Z64:Z65" si="91">U64*SQRT((1/J42)+(1/J43))</f>
        <v>0.95737744464693397</v>
      </c>
      <c r="AA64" s="183">
        <f t="shared" si="88"/>
        <v>0.55366524743078216</v>
      </c>
      <c r="AB64" s="183">
        <f t="shared" si="88"/>
        <v>0.44320635118762658</v>
      </c>
      <c r="AC64" s="183">
        <f t="shared" si="88"/>
        <v>0.59059191205362249</v>
      </c>
      <c r="AD64" s="1"/>
      <c r="AE64" s="184">
        <f t="shared" ref="AE64:AE65" si="92">(B42-B43)/Z64</f>
        <v>-1.2029215921466698</v>
      </c>
      <c r="AF64" s="184">
        <f t="shared" si="89"/>
        <v>0.18397398152163075</v>
      </c>
      <c r="AG64" s="184">
        <f t="shared" si="89"/>
        <v>-1.1801049299011079</v>
      </c>
      <c r="AH64" s="185">
        <f t="shared" si="89"/>
        <v>-0.27240467862247497</v>
      </c>
      <c r="AI64" s="183"/>
    </row>
    <row r="65" spans="20:35" x14ac:dyDescent="0.25">
      <c r="T65" s="204" t="s">
        <v>142</v>
      </c>
      <c r="U65" s="201">
        <f t="shared" si="90"/>
        <v>10.478109509397752</v>
      </c>
      <c r="V65" s="201">
        <f t="shared" si="87"/>
        <v>7.4862530149381827</v>
      </c>
      <c r="W65" s="201">
        <f t="shared" si="87"/>
        <v>7.4453857792439644</v>
      </c>
      <c r="X65" s="201">
        <f t="shared" si="87"/>
        <v>7.3665414290418427</v>
      </c>
      <c r="Y65" s="155"/>
      <c r="Z65" s="205">
        <f t="shared" si="91"/>
        <v>1.3032180345844171</v>
      </c>
      <c r="AA65" s="205">
        <f t="shared" si="88"/>
        <v>0.72753048862883185</v>
      </c>
      <c r="AB65" s="205">
        <f t="shared" si="88"/>
        <v>0.72245312834328457</v>
      </c>
      <c r="AC65" s="205">
        <f t="shared" si="88"/>
        <v>0.78577343730882743</v>
      </c>
      <c r="AD65" s="155"/>
      <c r="AE65" s="206">
        <f t="shared" si="92"/>
        <v>-1.7899921103715319</v>
      </c>
      <c r="AF65" s="206">
        <f t="shared" si="89"/>
        <v>-3.294514851903092</v>
      </c>
      <c r="AG65" s="206">
        <f t="shared" si="89"/>
        <v>-3.985116663003736</v>
      </c>
      <c r="AH65" s="207">
        <f t="shared" si="89"/>
        <v>-2.469388640376482</v>
      </c>
      <c r="AI65" s="183"/>
    </row>
    <row r="66" spans="20:35" x14ac:dyDescent="0.25">
      <c r="T66" s="1"/>
    </row>
  </sheetData>
  <mergeCells count="12">
    <mergeCell ref="AK7:AM7"/>
    <mergeCell ref="AO7:AQ7"/>
    <mergeCell ref="AS7:AU7"/>
    <mergeCell ref="A49:E49"/>
    <mergeCell ref="A50:E50"/>
    <mergeCell ref="Z7:AC7"/>
    <mergeCell ref="AE7:AH7"/>
    <mergeCell ref="A51:E51"/>
    <mergeCell ref="A1:E1"/>
    <mergeCell ref="A3:A8"/>
    <mergeCell ref="B4:E4"/>
    <mergeCell ref="U7:X7"/>
  </mergeCells>
  <conditionalFormatting sqref="AE10:AH65">
    <cfRule type="cellIs" dxfId="3" priority="3" operator="lessThanOrEqual">
      <formula>-1.96</formula>
    </cfRule>
    <cfRule type="cellIs" dxfId="2" priority="4" operator="greaterThanOrEqual">
      <formula>1.96</formula>
    </cfRule>
  </conditionalFormatting>
  <conditionalFormatting sqref="AS10:AU49">
    <cfRule type="cellIs" dxfId="1" priority="1" operator="lessThanOrEqual">
      <formula>-1.96</formula>
    </cfRule>
    <cfRule type="cellIs" dxfId="0" priority="2" operator="greaterThanOrEqual">
      <formula>1.96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TABLE_1</vt:lpstr>
      <vt:lpstr>TABLE_2</vt:lpstr>
      <vt:lpstr>TABLE_3</vt:lpstr>
      <vt:lpstr>TABLE_4</vt:lpstr>
      <vt:lpstr>TABLE_5</vt:lpstr>
      <vt:lpstr>Sig_Test</vt:lpstr>
    </vt:vector>
  </TitlesOfParts>
  <Company>OEUS/BLS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A. Yates</dc:creator>
  <cp:lastModifiedBy>Sonam, Karma - BLS</cp:lastModifiedBy>
  <cp:lastPrinted>2017-08-03T15:28:38Z</cp:lastPrinted>
  <dcterms:created xsi:type="dcterms:W3CDTF">1997-09-16T14:00:42Z</dcterms:created>
  <dcterms:modified xsi:type="dcterms:W3CDTF">2020-10-07T16:33:04Z</dcterms:modified>
</cp:coreProperties>
</file>