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24226"/>
  <mc:AlternateContent xmlns:mc="http://schemas.openxmlformats.org/markup-compatibility/2006">
    <mc:Choice Requires="x15">
      <x15ac:absPath xmlns:x15ac="http://schemas.microsoft.com/office/spreadsheetml/2010/11/ac" url="Y:\Munoz_J\POVERTY\Thresholds\2021\FINAL, for publishing\"/>
    </mc:Choice>
  </mc:AlternateContent>
  <xr:revisionPtr revIDLastSave="0" documentId="13_ncr:1_{4D4F1148-0E52-41C3-9143-6207023123AB}" xr6:coauthVersionLast="47" xr6:coauthVersionMax="47" xr10:uidLastSave="{00000000-0000-0000-0000-000000000000}"/>
  <bookViews>
    <workbookView xWindow="-108" yWindow="-108" windowWidth="23256" windowHeight="12576" xr2:uid="{00000000-000D-0000-FFFF-FFFF00000000}"/>
  </bookViews>
  <sheets>
    <sheet name="2005-2021"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2" i="4" l="1"/>
  <c r="U41" i="4"/>
  <c r="U69" i="4"/>
  <c r="U73" i="4"/>
  <c r="U61" i="4"/>
  <c r="U45" i="4"/>
  <c r="U33" i="4"/>
  <c r="U16" i="4"/>
  <c r="U4" i="4"/>
  <c r="S73" i="4"/>
  <c r="E86" i="4"/>
  <c r="F86" i="4"/>
  <c r="G86" i="4"/>
  <c r="H86" i="4"/>
  <c r="I86" i="4"/>
  <c r="J86" i="4"/>
  <c r="K86" i="4"/>
  <c r="L86" i="4"/>
  <c r="M86" i="4"/>
  <c r="N86" i="4"/>
  <c r="O86" i="4"/>
  <c r="P86" i="4"/>
  <c r="Q86" i="4"/>
  <c r="R86" i="4"/>
  <c r="D86" i="4"/>
  <c r="T73" i="4"/>
  <c r="T45" i="4"/>
  <c r="S45" i="4"/>
  <c r="E58" i="4"/>
  <c r="F58" i="4"/>
  <c r="G58" i="4"/>
  <c r="H58" i="4"/>
  <c r="I58" i="4"/>
  <c r="J58" i="4"/>
  <c r="K58" i="4"/>
  <c r="L58" i="4"/>
  <c r="M58" i="4"/>
  <c r="N58" i="4"/>
  <c r="O58" i="4"/>
  <c r="P58" i="4"/>
  <c r="Q58" i="4"/>
  <c r="R58" i="4"/>
  <c r="D58" i="4"/>
  <c r="T61" i="4"/>
  <c r="S61" i="4"/>
  <c r="T33" i="4"/>
  <c r="S33" i="4"/>
  <c r="E30" i="4"/>
  <c r="F30" i="4"/>
  <c r="G30" i="4"/>
  <c r="H30" i="4"/>
  <c r="I30" i="4"/>
  <c r="J30" i="4"/>
  <c r="K30" i="4"/>
  <c r="L30" i="4"/>
  <c r="M30" i="4"/>
  <c r="N30" i="4"/>
  <c r="O30" i="4"/>
  <c r="P30" i="4"/>
  <c r="Q30" i="4"/>
  <c r="R30" i="4"/>
  <c r="D30" i="4"/>
  <c r="T4" i="4"/>
  <c r="S4" i="4"/>
  <c r="T16" i="4"/>
  <c r="S16" i="4"/>
  <c r="U58" i="4" l="1"/>
  <c r="U30" i="4"/>
  <c r="U86" i="4"/>
  <c r="S86" i="4"/>
  <c r="T86" i="4"/>
  <c r="T58" i="4"/>
  <c r="S58" i="4"/>
  <c r="T30" i="4"/>
  <c r="S30" i="4"/>
</calcChain>
</file>

<file path=xl/sharedStrings.xml><?xml version="1.0" encoding="utf-8"?>
<sst xmlns="http://schemas.openxmlformats.org/spreadsheetml/2006/main" count="77" uniqueCount="36">
  <si>
    <t>Owners with mortgages</t>
  </si>
  <si>
    <t>Owners without mortgages</t>
  </si>
  <si>
    <t>Renters</t>
  </si>
  <si>
    <t>2019 Published</t>
  </si>
  <si>
    <t>n/a</t>
  </si>
  <si>
    <t>OOP Clothing</t>
  </si>
  <si>
    <t>OOP Food</t>
  </si>
  <si>
    <t>NSLP</t>
  </si>
  <si>
    <t>WIC</t>
  </si>
  <si>
    <t>OOP Shelter</t>
  </si>
  <si>
    <t>Rental assistance</t>
  </si>
  <si>
    <t>OOP Utilities (with telephone)</t>
  </si>
  <si>
    <t>OOP Utilities (no telephone)</t>
  </si>
  <si>
    <t>OOP Telephone</t>
  </si>
  <si>
    <t>OOP Internet</t>
  </si>
  <si>
    <t>Telephone</t>
  </si>
  <si>
    <t>Internet</t>
  </si>
  <si>
    <t>Food</t>
  </si>
  <si>
    <t>Clothing</t>
  </si>
  <si>
    <t>Shelter</t>
  </si>
  <si>
    <t>Utilities</t>
  </si>
  <si>
    <t>Other</t>
  </si>
  <si>
    <t>Total</t>
  </si>
  <si>
    <r>
      <t xml:space="preserve">Threshold Component Shares for BLS-DPINR Research Supplemental Poverty Measure (SPM) Thresholds for Consumer Units with Two Adults with Two Children </t>
    </r>
    <r>
      <rPr>
        <b/>
        <vertAlign val="superscript"/>
        <sz val="10"/>
        <rFont val="Calibri"/>
        <family val="2"/>
        <scheme val="minor"/>
      </rPr>
      <t>1</t>
    </r>
  </si>
  <si>
    <r>
      <t>2021</t>
    </r>
    <r>
      <rPr>
        <b/>
        <vertAlign val="superscript"/>
        <sz val="10"/>
        <color theme="1"/>
        <rFont val="Calibri"/>
        <family val="2"/>
        <scheme val="minor"/>
      </rPr>
      <t xml:space="preserve"> 2</t>
    </r>
  </si>
  <si>
    <r>
      <t>2019 Revised</t>
    </r>
    <r>
      <rPr>
        <b/>
        <vertAlign val="superscript"/>
        <sz val="10"/>
        <color theme="1"/>
        <rFont val="Calibri"/>
        <family val="2"/>
        <scheme val="minor"/>
      </rPr>
      <t xml:space="preserve"> 2</t>
    </r>
  </si>
  <si>
    <r>
      <t xml:space="preserve">2020 </t>
    </r>
    <r>
      <rPr>
        <b/>
        <vertAlign val="superscript"/>
        <sz val="10"/>
        <color theme="1"/>
        <rFont val="Calibri"/>
        <family val="2"/>
        <scheme val="minor"/>
      </rPr>
      <t>2</t>
    </r>
  </si>
  <si>
    <r>
      <t xml:space="preserve">LIHEAP </t>
    </r>
    <r>
      <rPr>
        <vertAlign val="superscript"/>
        <sz val="10"/>
        <rFont val="Calibri"/>
        <family val="2"/>
        <scheme val="minor"/>
      </rPr>
      <t>4</t>
    </r>
  </si>
  <si>
    <r>
      <t xml:space="preserve">Total </t>
    </r>
    <r>
      <rPr>
        <b/>
        <vertAlign val="superscript"/>
        <sz val="10"/>
        <rFont val="Calibri"/>
        <family val="2"/>
        <scheme val="minor"/>
      </rPr>
      <t>5</t>
    </r>
  </si>
  <si>
    <r>
      <rPr>
        <vertAlign val="superscript"/>
        <sz val="10"/>
        <rFont val="Calibri"/>
        <family val="2"/>
        <scheme val="minor"/>
      </rPr>
      <t xml:space="preserve">4 </t>
    </r>
    <r>
      <rPr>
        <sz val="10"/>
        <rFont val="Calibri"/>
        <family val="2"/>
        <scheme val="minor"/>
      </rPr>
      <t>Number rounds to 0.000</t>
    </r>
  </si>
  <si>
    <r>
      <t xml:space="preserve">5 </t>
    </r>
    <r>
      <rPr>
        <sz val="10"/>
        <rFont val="Calibri"/>
        <family val="2"/>
        <scheme val="minor"/>
      </rPr>
      <t>Sum differs from 1.000 due to rounding</t>
    </r>
  </si>
  <si>
    <r>
      <rPr>
        <vertAlign val="superscript"/>
        <sz val="10"/>
        <rFont val="Calibri"/>
        <family val="2"/>
      </rPr>
      <t>1</t>
    </r>
    <r>
      <rPr>
        <sz val="10"/>
        <rFont val="Calibri"/>
        <family val="2"/>
      </rPr>
      <t xml:space="preserve"> The shares of the thresholds refer to the components of the thresholds presented in the Thresholds spreadsheet available on the SPM webpage (https://www.bls.gov/pir/spmhome.htm). Shares are based on the value of the threshold components within the percentile ranges used to derive the thresholds.  For the 2005-2019 thresholds, the sum of expenditures for food, clothing, shelter, and utilities (FCSU) within a range around the 33rd percentile is used.  For 2019 revised through 2021 thresholds, the sum of expenditures for food, clothing, shelter, utilities (not including telephone), telephone, and internet plus imputations for in-klind benefits (FCSUti) within a range around the median is used. The "other" component of the thresholds is derived as "20% more" than the value of the value of FCSU in the case of the 2005-2019 thresholds, and the value of FCSUti in the case of the 2019 revised through 2021 thresholds.  This approach results in the dollar value of "other" being constant, as are the dollar values for food and clothing, telephone, and internet while the values for shelter and utilities are adjusted for housing type.  If the value of the "other" had been derived based on "20% more" after the shelter and utilities values were adjust for housing type, the share for "other" would have been constant across the housing-based thresholds but the dollar value would have varied.  For further information regarding the estimation of the thresholds, see: https://www.bls.gov/pir/spmhome.htm.               										</t>
    </r>
  </si>
  <si>
    <r>
      <rPr>
        <vertAlign val="superscript"/>
        <sz val="10"/>
        <rFont val="Calibri"/>
        <family val="2"/>
      </rPr>
      <t>2</t>
    </r>
    <r>
      <rPr>
        <sz val="10"/>
        <rFont val="Calibri"/>
        <family val="2"/>
      </rPr>
      <t xml:space="preserve"> The shares for the 2019 revised, 2020, and 2021 thresholds are based on changes to the SPM that were approved on September 30, 2020 by the Interagency Technical Working Group on the SPM for the production of the thresholds. Thresholds for these years are based on 5 years of CE quarterly data lagged by one year and are based on FCSUti expenditures plus imputation for in-kind for LIHEAP, NSLP, WIC, and rental assistance.  These are in contrast to the shares for the 2005-2019 thresholds which are based on the most recent five years (relative to the threshold year) of CE quarterly data for FCSU expenditures.</t>
    </r>
  </si>
  <si>
    <r>
      <t>LIHEAP</t>
    </r>
    <r>
      <rPr>
        <vertAlign val="superscript"/>
        <sz val="10"/>
        <rFont val="Calibri"/>
        <family val="2"/>
        <scheme val="minor"/>
      </rPr>
      <t>4</t>
    </r>
  </si>
  <si>
    <r>
      <rPr>
        <vertAlign val="superscript"/>
        <sz val="10"/>
        <color theme="1"/>
        <rFont val="Calibri"/>
        <family val="2"/>
        <scheme val="minor"/>
      </rPr>
      <t>3</t>
    </r>
    <r>
      <rPr>
        <sz val="10"/>
        <color theme="1"/>
        <rFont val="Calibri"/>
        <family val="2"/>
        <scheme val="minor"/>
      </rPr>
      <t xml:space="preserve"> As noted in the Thresholds table footnote 6 for 2021, a correction was needed in the production of the thresholds that resulted in differences in the thresholds, standard errors, shares, and distribution of the weighted sample population by housing tenure.  “2021” shares fully comparable to threshold shares for 2019 revised and 2020 thresholds are as follows: for owners with mortgages, food share=0.286, clothing share=0.040, shelter=0.356, utilities share=0.086, telephone share=0.050, internet share=0.017, and other share=0.165; for owners without mortgages, food share=0.338, clothing share=0.047, shelter=0.220, utilities share=0.119, telephone share=0.060, internet share=0.020, and other share=0.196; and for renters, food share=0.282, clothing share=0.039, shelter=0.379, utilities share=0.070, telephone share=0.050, internet share=0.017, and other share=0.163.</t>
    </r>
  </si>
  <si>
    <t>Source: The threshold shares for 2005-2019 and are based on the most recent 5 years of quarterly Consumer Expenditure Survey (CE) Interview data relative to the threshold year. For example, 2018 thresholds are derived from data collected in 2014Q2-2019Q1. The threshold shares for the revised 2019, 2020, and 2021 thresholds are based on 5 years of CE data lagged by one year. For example, 2021 thresholds are based on CE data from 2016Q2-2021Q1. The threshold shares were produced by Juan D. Munoz under the guidance of Thesia I. Garner (Division of Price and Index Number Research, BLS). The SPM thresholds are referred to as “research” since they have not gone through the process to meet BLS production quality standards. The 2021 SPM threshold and related statistics were published on June 1st,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</si>
</sst>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scheme val="minor"/>
    </font>
    <font>
      <sz val="10"/>
      <name val="Calibri"/>
      <family val="2"/>
    </font>
    <font>
      <vertAlign val="superscript"/>
      <sz val="10"/>
      <name val="Calibri"/>
      <family val="2"/>
    </font>
    <font>
      <sz val="10"/>
      <name val="Calibri"/>
      <family val="2"/>
      <scheme val="minor"/>
    </font>
    <font>
      <vertAlign val="superscript"/>
      <sz val="10"/>
      <name val="Calibri"/>
      <family val="2"/>
      <scheme val="minor"/>
    </font>
    <font>
      <b/>
      <sz val="10"/>
      <name val="Calibri"/>
      <family val="2"/>
      <scheme val="minor"/>
    </font>
    <font>
      <b/>
      <vertAlign val="superscript"/>
      <sz val="10"/>
      <name val="Calibri"/>
      <family val="2"/>
      <scheme val="minor"/>
    </font>
    <font>
      <sz val="10"/>
      <color theme="1"/>
      <name val="Calibri"/>
      <family val="2"/>
      <scheme val="minor"/>
    </font>
    <font>
      <b/>
      <sz val="10"/>
      <color theme="1"/>
      <name val="Calibri"/>
      <family val="2"/>
      <scheme val="minor"/>
    </font>
    <font>
      <vertAlign val="superscript"/>
      <sz val="10"/>
      <color theme="1"/>
      <name val="Calibri"/>
      <family val="2"/>
      <scheme val="minor"/>
    </font>
    <font>
      <b/>
      <vertAlign val="superscript"/>
      <sz val="10"/>
      <color theme="1"/>
      <name val="Calibri"/>
      <family val="2"/>
      <scheme val="minor"/>
    </font>
    <font>
      <b/>
      <sz val="10"/>
      <color rgb="FFFF0000"/>
      <name val="Calibri"/>
      <family val="2"/>
      <scheme val="minor"/>
    </font>
    <font>
      <sz val="10"/>
      <color rgb="FFFF0000"/>
      <name val="Calibri"/>
      <family val="2"/>
      <scheme val="minor"/>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bottom style="double">
        <color indexed="64"/>
      </bottom>
      <diagonal/>
    </border>
  </borders>
  <cellStyleXfs count="1">
    <xf numFmtId="0" fontId="0" fillId="0" borderId="0"/>
  </cellStyleXfs>
  <cellXfs count="84">
    <xf numFmtId="0" fontId="0" fillId="0" borderId="0" xfId="0"/>
    <xf numFmtId="0" fontId="5" fillId="0" borderId="0" xfId="0" applyFont="1" applyFill="1" applyAlignment="1">
      <alignment vertical="center"/>
    </xf>
    <xf numFmtId="0" fontId="7"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Alignment="1">
      <alignment horizontal="center" vertical="center"/>
    </xf>
    <xf numFmtId="0" fontId="3" fillId="0" borderId="0" xfId="0" applyFont="1" applyAlignment="1">
      <alignment horizontal="center" vertical="center"/>
    </xf>
    <xf numFmtId="164" fontId="3" fillId="0" borderId="0" xfId="0" applyNumberFormat="1" applyFont="1" applyAlignment="1">
      <alignment horizontal="center" vertical="center"/>
    </xf>
    <xf numFmtId="0" fontId="7" fillId="0" borderId="4" xfId="0" applyFont="1" applyBorder="1" applyAlignment="1">
      <alignment horizontal="center" vertical="center"/>
    </xf>
    <xf numFmtId="0" fontId="7" fillId="0" borderId="0" xfId="0" applyFont="1" applyAlignment="1">
      <alignment vertical="center"/>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0" fontId="8" fillId="0" borderId="1" xfId="0" applyFont="1" applyBorder="1" applyAlignment="1">
      <alignment horizontal="center" vertical="center"/>
    </xf>
    <xf numFmtId="0" fontId="5" fillId="0" borderId="1" xfId="0" applyFont="1" applyBorder="1" applyAlignment="1">
      <alignment horizontal="center" vertical="center"/>
    </xf>
    <xf numFmtId="1" fontId="5"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xf>
    <xf numFmtId="0" fontId="5" fillId="0" borderId="0" xfId="0" applyFont="1" applyFill="1" applyBorder="1" applyAlignment="1">
      <alignment vertical="center"/>
    </xf>
    <xf numFmtId="0" fontId="8" fillId="0" borderId="0" xfId="0" applyFont="1" applyAlignment="1">
      <alignment horizontal="left" vertical="center"/>
    </xf>
    <xf numFmtId="164" fontId="5" fillId="0" borderId="0" xfId="0" applyNumberFormat="1" applyFont="1" applyFill="1" applyBorder="1" applyAlignment="1">
      <alignment horizontal="center" vertical="center"/>
    </xf>
    <xf numFmtId="164" fontId="8" fillId="0" borderId="0" xfId="0" applyNumberFormat="1" applyFont="1" applyBorder="1" applyAlignment="1">
      <alignment horizontal="center" vertical="center" wrapText="1"/>
    </xf>
    <xf numFmtId="164" fontId="8" fillId="0" borderId="0" xfId="0" applyNumberFormat="1" applyFont="1" applyFill="1" applyAlignment="1">
      <alignment horizontal="center" vertical="center" wrapText="1"/>
    </xf>
    <xf numFmtId="0" fontId="5" fillId="0" borderId="0" xfId="0" applyFont="1" applyAlignment="1">
      <alignment horizontal="center" vertical="center"/>
    </xf>
    <xf numFmtId="164" fontId="5" fillId="0" borderId="0" xfId="0" applyNumberFormat="1" applyFont="1" applyAlignment="1">
      <alignment horizontal="center" vertical="center"/>
    </xf>
    <xf numFmtId="164" fontId="8" fillId="0" borderId="0" xfId="0" applyNumberFormat="1" applyFont="1" applyAlignment="1">
      <alignment horizontal="center" vertical="center"/>
    </xf>
    <xf numFmtId="0" fontId="8" fillId="0" borderId="0" xfId="0" applyFont="1" applyAlignment="1">
      <alignment vertical="center"/>
    </xf>
    <xf numFmtId="0" fontId="5" fillId="0" borderId="0" xfId="0" applyFont="1" applyFill="1" applyBorder="1" applyAlignment="1">
      <alignment horizontal="left" vertical="center"/>
    </xf>
    <xf numFmtId="164" fontId="8" fillId="0" borderId="0" xfId="0" applyNumberFormat="1" applyFont="1" applyFill="1" applyAlignment="1">
      <alignment horizontal="center" vertical="center"/>
    </xf>
    <xf numFmtId="164" fontId="5" fillId="0" borderId="0" xfId="0" applyNumberFormat="1" applyFont="1" applyFill="1" applyAlignment="1">
      <alignment horizontal="center" vertical="center"/>
    </xf>
    <xf numFmtId="164" fontId="8" fillId="0" borderId="0" xfId="0" applyNumberFormat="1" applyFont="1" applyAlignment="1">
      <alignment horizontal="center" vertical="center" wrapText="1"/>
    </xf>
    <xf numFmtId="164" fontId="5" fillId="0" borderId="0" xfId="0" applyNumberFormat="1" applyFont="1" applyAlignment="1">
      <alignment horizontal="center" vertical="center" wrapText="1"/>
    </xf>
    <xf numFmtId="0" fontId="7" fillId="0" borderId="0" xfId="0" applyFont="1" applyAlignment="1">
      <alignment horizontal="left" vertical="center"/>
    </xf>
    <xf numFmtId="0" fontId="3" fillId="0" borderId="0" xfId="0" applyFont="1" applyFill="1" applyBorder="1" applyAlignment="1">
      <alignment horizontal="left" vertical="center"/>
    </xf>
    <xf numFmtId="164" fontId="3" fillId="0" borderId="0" xfId="0" applyNumberFormat="1" applyFont="1" applyFill="1" applyBorder="1" applyAlignment="1">
      <alignment horizontal="center" vertical="center"/>
    </xf>
    <xf numFmtId="164" fontId="7" fillId="0" borderId="0" xfId="0" applyNumberFormat="1" applyFont="1" applyBorder="1" applyAlignment="1">
      <alignment horizontal="center" vertical="center" wrapText="1"/>
    </xf>
    <xf numFmtId="164" fontId="7" fillId="0" borderId="0" xfId="0" applyNumberFormat="1" applyFont="1" applyFill="1" applyAlignment="1">
      <alignment horizontal="center" vertical="center" wrapText="1"/>
    </xf>
    <xf numFmtId="164" fontId="7" fillId="0" borderId="0" xfId="0" applyNumberFormat="1" applyFont="1" applyAlignment="1">
      <alignment horizontal="center" vertical="center"/>
    </xf>
    <xf numFmtId="164" fontId="7" fillId="0" borderId="0" xfId="0" applyNumberFormat="1" applyFont="1" applyFill="1" applyAlignment="1">
      <alignment horizontal="center" vertical="center"/>
    </xf>
    <xf numFmtId="164" fontId="3" fillId="0" borderId="0" xfId="0" applyNumberFormat="1" applyFont="1" applyFill="1" applyAlignment="1">
      <alignment horizontal="center" vertical="center"/>
    </xf>
    <xf numFmtId="164" fontId="7"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0" fontId="7" fillId="0" borderId="0" xfId="0" applyFont="1" applyAlignment="1"/>
    <xf numFmtId="0" fontId="8" fillId="0" borderId="0" xfId="0" applyFont="1" applyAlignment="1">
      <alignment horizontal="center" vertical="center" wrapText="1"/>
    </xf>
    <xf numFmtId="0" fontId="7" fillId="0" borderId="0" xfId="0" applyFont="1" applyAlignment="1">
      <alignment horizontal="center" vertical="center" wrapText="1"/>
    </xf>
    <xf numFmtId="0" fontId="3" fillId="0" borderId="0" xfId="0" applyFont="1" applyAlignment="1">
      <alignment horizontal="left" vertical="center"/>
    </xf>
    <xf numFmtId="0" fontId="7" fillId="0" borderId="0" xfId="0" applyFont="1" applyBorder="1" applyAlignment="1">
      <alignment vertical="center"/>
    </xf>
    <xf numFmtId="164" fontId="8" fillId="0" borderId="0" xfId="0" applyNumberFormat="1" applyFont="1" applyFill="1" applyBorder="1" applyAlignment="1">
      <alignment horizontal="center" vertical="center" wrapText="1"/>
    </xf>
    <xf numFmtId="164" fontId="5" fillId="0" borderId="0" xfId="0" applyNumberFormat="1" applyFont="1" applyBorder="1" applyAlignment="1">
      <alignment horizontal="center" vertical="center"/>
    </xf>
    <xf numFmtId="164" fontId="8" fillId="0" borderId="0" xfId="0" applyNumberFormat="1" applyFont="1" applyBorder="1" applyAlignment="1">
      <alignment horizontal="center" vertical="center"/>
    </xf>
    <xf numFmtId="164" fontId="3" fillId="0" borderId="2" xfId="0" applyNumberFormat="1" applyFont="1" applyFill="1" applyBorder="1" applyAlignment="1">
      <alignment horizontal="center" vertical="center"/>
    </xf>
    <xf numFmtId="164" fontId="7" fillId="0" borderId="2" xfId="0" applyNumberFormat="1" applyFont="1" applyBorder="1" applyAlignment="1">
      <alignment horizontal="center" vertical="center" wrapText="1"/>
    </xf>
    <xf numFmtId="164" fontId="7" fillId="0" borderId="2" xfId="0" applyNumberFormat="1" applyFont="1" applyFill="1" applyBorder="1" applyAlignment="1">
      <alignment horizontal="center" vertical="center" wrapText="1"/>
    </xf>
    <xf numFmtId="164" fontId="7" fillId="0" borderId="2" xfId="0" applyNumberFormat="1" applyFont="1" applyBorder="1" applyAlignment="1">
      <alignment horizontal="center" vertical="center"/>
    </xf>
    <xf numFmtId="164" fontId="7" fillId="0" borderId="2" xfId="0" applyNumberFormat="1" applyFont="1" applyFill="1" applyBorder="1" applyAlignment="1">
      <alignment horizontal="center" vertical="center"/>
    </xf>
    <xf numFmtId="164" fontId="3" fillId="0" borderId="2" xfId="0" applyNumberFormat="1" applyFont="1" applyBorder="1" applyAlignment="1">
      <alignment horizontal="center" vertical="center"/>
    </xf>
    <xf numFmtId="0" fontId="7" fillId="0" borderId="2" xfId="0" applyFont="1" applyBorder="1" applyAlignment="1">
      <alignment vertical="center"/>
    </xf>
    <xf numFmtId="0" fontId="5" fillId="0" borderId="2" xfId="0" applyFont="1" applyFill="1" applyBorder="1" applyAlignment="1">
      <alignment horizontal="left" vertical="center"/>
    </xf>
    <xf numFmtId="0" fontId="3" fillId="0" borderId="2" xfId="0" applyFont="1" applyFill="1" applyBorder="1" applyAlignment="1">
      <alignment horizontal="left" vertical="center"/>
    </xf>
    <xf numFmtId="164" fontId="8"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11" fillId="0" borderId="0" xfId="0" applyNumberFormat="1" applyFont="1" applyBorder="1" applyAlignment="1">
      <alignment horizontal="center" vertical="center"/>
    </xf>
    <xf numFmtId="164" fontId="11" fillId="0" borderId="0" xfId="0" applyNumberFormat="1" applyFont="1" applyBorder="1" applyAlignment="1">
      <alignment horizontal="center" vertical="center" wrapText="1"/>
    </xf>
    <xf numFmtId="164" fontId="3" fillId="0" borderId="0" xfId="0" applyNumberFormat="1" applyFont="1" applyBorder="1" applyAlignment="1">
      <alignment horizontal="center" vertical="center"/>
    </xf>
    <xf numFmtId="0" fontId="12" fillId="0" borderId="0" xfId="0" applyFont="1" applyBorder="1" applyAlignment="1">
      <alignment vertical="center"/>
    </xf>
    <xf numFmtId="164" fontId="5" fillId="0" borderId="2" xfId="0" applyNumberFormat="1" applyFont="1" applyFill="1" applyBorder="1" applyAlignment="1">
      <alignment horizontal="center" vertical="center"/>
    </xf>
    <xf numFmtId="164" fontId="8" fillId="0" borderId="2" xfId="0" applyNumberFormat="1" applyFont="1" applyBorder="1" applyAlignment="1">
      <alignment horizontal="center" vertical="center" wrapText="1"/>
    </xf>
    <xf numFmtId="164" fontId="8" fillId="0" borderId="2" xfId="0" applyNumberFormat="1" applyFont="1" applyFill="1" applyBorder="1" applyAlignment="1">
      <alignment horizontal="center" vertical="center" wrapText="1"/>
    </xf>
    <xf numFmtId="164" fontId="8" fillId="0" borderId="2" xfId="0" applyNumberFormat="1" applyFont="1" applyBorder="1" applyAlignment="1">
      <alignment horizontal="center" vertical="center"/>
    </xf>
    <xf numFmtId="164" fontId="8" fillId="0" borderId="2" xfId="0" applyNumberFormat="1" applyFont="1" applyFill="1" applyBorder="1" applyAlignment="1">
      <alignment horizontal="center" vertical="center"/>
    </xf>
    <xf numFmtId="164" fontId="5" fillId="0" borderId="2" xfId="0" applyNumberFormat="1" applyFont="1" applyBorder="1" applyAlignment="1">
      <alignment horizontal="center" vertical="center"/>
    </xf>
    <xf numFmtId="164" fontId="7" fillId="0" borderId="0" xfId="0" applyNumberFormat="1" applyFont="1" applyBorder="1" applyAlignment="1">
      <alignment horizontal="center" vertical="center"/>
    </xf>
    <xf numFmtId="164" fontId="5" fillId="0" borderId="0" xfId="0" applyNumberFormat="1" applyFont="1" applyBorder="1" applyAlignment="1">
      <alignment horizontal="center" vertical="center" wrapText="1"/>
    </xf>
    <xf numFmtId="164" fontId="7" fillId="0" borderId="0" xfId="0" applyNumberFormat="1" applyFont="1" applyFill="1" applyBorder="1" applyAlignment="1">
      <alignment horizontal="center" vertical="center" wrapText="1"/>
    </xf>
    <xf numFmtId="164" fontId="7" fillId="0" borderId="0" xfId="0" applyNumberFormat="1" applyFont="1" applyFill="1" applyBorder="1" applyAlignment="1">
      <alignment horizontal="center" vertical="center"/>
    </xf>
    <xf numFmtId="164" fontId="3" fillId="0" borderId="0" xfId="0" applyNumberFormat="1" applyFont="1" applyBorder="1" applyAlignment="1">
      <alignment horizontal="center" vertical="center" wrapText="1"/>
    </xf>
    <xf numFmtId="0" fontId="7" fillId="0" borderId="0" xfId="0" applyFont="1"/>
    <xf numFmtId="164" fontId="7" fillId="0" borderId="4" xfId="0" applyNumberFormat="1" applyFont="1" applyBorder="1" applyAlignment="1">
      <alignment horizontal="center" vertical="center"/>
    </xf>
    <xf numFmtId="164" fontId="7" fillId="0" borderId="0" xfId="0" applyNumberFormat="1" applyFont="1" applyAlignment="1">
      <alignment horizontal="center"/>
    </xf>
    <xf numFmtId="164" fontId="3" fillId="0" borderId="3" xfId="0" applyNumberFormat="1" applyFont="1" applyFill="1" applyBorder="1" applyAlignment="1">
      <alignment horizontal="center" vertical="center"/>
    </xf>
    <xf numFmtId="0" fontId="7" fillId="0" borderId="0" xfId="0" applyFont="1" applyBorder="1"/>
    <xf numFmtId="1" fontId="5" fillId="0" borderId="1" xfId="0" applyNumberFormat="1" applyFont="1" applyBorder="1" applyAlignment="1">
      <alignment horizontal="center" vertical="center"/>
    </xf>
    <xf numFmtId="0" fontId="1" fillId="0" borderId="0" xfId="0" applyFont="1" applyBorder="1" applyAlignment="1">
      <alignment horizontal="left" vertical="center" wrapText="1"/>
    </xf>
    <xf numFmtId="0" fontId="7"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78"/>
  <sheetViews>
    <sheetView tabSelected="1" zoomScaleNormal="100" workbookViewId="0"/>
  </sheetViews>
  <sheetFormatPr defaultColWidth="9.109375" defaultRowHeight="13.8" x14ac:dyDescent="0.3"/>
  <cols>
    <col min="1" max="1" width="4" style="8" customWidth="1"/>
    <col min="2" max="2" width="12.21875" style="30" customWidth="1"/>
    <col min="3" max="3" width="26.77734375" style="30" customWidth="1"/>
    <col min="4" max="15" width="8.109375" style="4" customWidth="1"/>
    <col min="16" max="16" width="8.109375" style="5" customWidth="1"/>
    <col min="17" max="17" width="8.109375" style="6" customWidth="1"/>
    <col min="18" max="18" width="8.77734375" style="5" customWidth="1"/>
    <col min="19" max="19" width="8.77734375" style="4" customWidth="1"/>
    <col min="20" max="20" width="8.109375" style="4" customWidth="1"/>
    <col min="21" max="21" width="8.109375" style="35" customWidth="1"/>
    <col min="22" max="22" width="19.5546875" style="8" customWidth="1"/>
    <col min="23" max="16384" width="9.109375" style="8"/>
  </cols>
  <sheetData>
    <row r="1" spans="1:22" ht="17.25" customHeight="1" thickBot="1" x14ac:dyDescent="0.35">
      <c r="A1" s="1" t="s">
        <v>23</v>
      </c>
      <c r="B1" s="2"/>
      <c r="C1" s="2"/>
      <c r="D1" s="3"/>
      <c r="E1" s="3"/>
      <c r="F1" s="3"/>
      <c r="G1" s="3"/>
      <c r="H1" s="3"/>
      <c r="I1" s="3"/>
      <c r="J1" s="3"/>
      <c r="S1" s="7"/>
      <c r="T1" s="7"/>
      <c r="U1" s="75"/>
    </row>
    <row r="2" spans="1:22" s="15" customFormat="1" ht="52.2" customHeight="1" thickTop="1" x14ac:dyDescent="0.3">
      <c r="A2" s="9"/>
      <c r="B2" s="10"/>
      <c r="C2" s="10"/>
      <c r="D2" s="9">
        <v>2005</v>
      </c>
      <c r="E2" s="9">
        <v>2006</v>
      </c>
      <c r="F2" s="9">
        <v>2007</v>
      </c>
      <c r="G2" s="9">
        <v>2008</v>
      </c>
      <c r="H2" s="9">
        <v>2009</v>
      </c>
      <c r="I2" s="9">
        <v>2010</v>
      </c>
      <c r="J2" s="9">
        <v>2011</v>
      </c>
      <c r="K2" s="9">
        <v>2012</v>
      </c>
      <c r="L2" s="11">
        <v>2013</v>
      </c>
      <c r="M2" s="9">
        <v>2014</v>
      </c>
      <c r="N2" s="9">
        <v>2015</v>
      </c>
      <c r="O2" s="12">
        <v>2016</v>
      </c>
      <c r="P2" s="11">
        <v>2017</v>
      </c>
      <c r="Q2" s="79">
        <v>2018</v>
      </c>
      <c r="R2" s="13" t="s">
        <v>3</v>
      </c>
      <c r="S2" s="14" t="s">
        <v>25</v>
      </c>
      <c r="T2" s="14" t="s">
        <v>26</v>
      </c>
      <c r="U2" s="64" t="s">
        <v>24</v>
      </c>
      <c r="V2" s="8"/>
    </row>
    <row r="3" spans="1:22" s="24" customFormat="1" ht="15" customHeight="1" x14ac:dyDescent="0.3">
      <c r="A3" s="16" t="s">
        <v>0</v>
      </c>
      <c r="B3" s="17"/>
      <c r="C3" s="17"/>
      <c r="D3" s="18"/>
      <c r="E3" s="18"/>
      <c r="F3" s="15"/>
      <c r="G3" s="18"/>
      <c r="H3" s="19"/>
      <c r="I3" s="19"/>
      <c r="J3" s="20"/>
      <c r="K3" s="15"/>
      <c r="L3" s="15"/>
      <c r="M3" s="15"/>
      <c r="N3" s="15"/>
      <c r="O3" s="21"/>
      <c r="P3" s="21"/>
      <c r="Q3" s="22"/>
      <c r="R3" s="22"/>
      <c r="S3" s="23"/>
      <c r="T3" s="23"/>
      <c r="U3" s="23"/>
      <c r="V3" s="8"/>
    </row>
    <row r="4" spans="1:22" ht="15" customHeight="1" x14ac:dyDescent="0.3">
      <c r="B4" s="25" t="s">
        <v>17</v>
      </c>
      <c r="C4" s="25"/>
      <c r="D4" s="18">
        <v>0.28333003392926742</v>
      </c>
      <c r="E4" s="18">
        <v>0.27954556296897043</v>
      </c>
      <c r="F4" s="18">
        <v>0.27965058169049462</v>
      </c>
      <c r="G4" s="18">
        <v>0.28194914552058381</v>
      </c>
      <c r="H4" s="19">
        <v>0.28345642576867675</v>
      </c>
      <c r="I4" s="19">
        <v>0.28368839399702461</v>
      </c>
      <c r="J4" s="20">
        <v>0.28822362480309033</v>
      </c>
      <c r="K4" s="23">
        <v>0.29341053786536131</v>
      </c>
      <c r="L4" s="26">
        <v>0.29195214053525942</v>
      </c>
      <c r="M4" s="27">
        <v>0.29073307529999998</v>
      </c>
      <c r="N4" s="27">
        <v>0.2922015718</v>
      </c>
      <c r="O4" s="22">
        <v>0.29478334622657387</v>
      </c>
      <c r="P4" s="22">
        <v>0.29433028766114999</v>
      </c>
      <c r="Q4" s="28">
        <v>0.29515043096321603</v>
      </c>
      <c r="R4" s="29">
        <v>0.29879321291833699</v>
      </c>
      <c r="S4" s="28">
        <f>SUM(S5:S7)</f>
        <v>0.28665130833194152</v>
      </c>
      <c r="T4" s="28">
        <f t="shared" ref="T4:U4" si="0">SUM(T5:T7)</f>
        <v>0.28592443411338642</v>
      </c>
      <c r="U4" s="28">
        <f t="shared" si="0"/>
        <v>0.28542320114457298</v>
      </c>
    </row>
    <row r="5" spans="1:22" ht="15" customHeight="1" x14ac:dyDescent="0.3">
      <c r="C5" s="31" t="s">
        <v>6</v>
      </c>
      <c r="D5" s="32">
        <v>0.28333003392926742</v>
      </c>
      <c r="E5" s="32">
        <v>0.27954556296897043</v>
      </c>
      <c r="F5" s="32">
        <v>0.27965058169049462</v>
      </c>
      <c r="G5" s="32">
        <v>0.28194914552058381</v>
      </c>
      <c r="H5" s="33">
        <v>0.28345642576867675</v>
      </c>
      <c r="I5" s="33">
        <v>0.28368839399702461</v>
      </c>
      <c r="J5" s="34">
        <v>0.28822362480309033</v>
      </c>
      <c r="K5" s="35">
        <v>0.29341053786536131</v>
      </c>
      <c r="L5" s="36">
        <v>0.29195214053525942</v>
      </c>
      <c r="M5" s="37">
        <v>0.29073307529999998</v>
      </c>
      <c r="N5" s="37">
        <v>0.2922015718</v>
      </c>
      <c r="O5" s="6">
        <v>0.29478334622657387</v>
      </c>
      <c r="P5" s="6">
        <v>0.29433028766114999</v>
      </c>
      <c r="Q5" s="38">
        <v>0.29515043096321603</v>
      </c>
      <c r="R5" s="39">
        <v>0.29879321291833699</v>
      </c>
      <c r="S5" s="38">
        <v>0.27372938104933198</v>
      </c>
      <c r="T5" s="35">
        <v>0.27327682189005598</v>
      </c>
      <c r="U5" s="35">
        <v>0.27302849650313599</v>
      </c>
    </row>
    <row r="6" spans="1:22" ht="15" customHeight="1" x14ac:dyDescent="0.3">
      <c r="C6" s="31" t="s">
        <v>7</v>
      </c>
      <c r="P6" s="4"/>
      <c r="Q6" s="4"/>
      <c r="R6" s="35"/>
      <c r="S6" s="38">
        <v>1.0988033533086E-2</v>
      </c>
      <c r="T6" s="35">
        <v>1.1117273889953301E-2</v>
      </c>
      <c r="U6" s="35">
        <v>1.10565751469145E-2</v>
      </c>
    </row>
    <row r="7" spans="1:22" ht="15" customHeight="1" x14ac:dyDescent="0.3">
      <c r="C7" s="31" t="s">
        <v>8</v>
      </c>
      <c r="P7" s="4"/>
      <c r="Q7" s="4"/>
      <c r="R7" s="35"/>
      <c r="S7" s="38">
        <v>1.9338937495235601E-3</v>
      </c>
      <c r="T7" s="35">
        <v>1.5303383333771299E-3</v>
      </c>
      <c r="U7" s="35">
        <v>1.3381294945225199E-3</v>
      </c>
    </row>
    <row r="8" spans="1:22" ht="15" customHeight="1" x14ac:dyDescent="0.3">
      <c r="C8" s="31"/>
      <c r="P8" s="4"/>
      <c r="Q8" s="4"/>
      <c r="R8" s="35"/>
      <c r="S8" s="38"/>
      <c r="T8" s="35"/>
    </row>
    <row r="9" spans="1:22" ht="15" customHeight="1" x14ac:dyDescent="0.3">
      <c r="B9" s="25" t="s">
        <v>18</v>
      </c>
      <c r="C9" s="25"/>
      <c r="D9" s="18">
        <v>5.6584542363161378E-2</v>
      </c>
      <c r="E9" s="18">
        <v>5.4812775305377412E-2</v>
      </c>
      <c r="F9" s="18">
        <v>5.0588980289448769E-2</v>
      </c>
      <c r="G9" s="18">
        <v>4.9161061444937322E-2</v>
      </c>
      <c r="H9" s="19">
        <v>4.7574565059307683E-2</v>
      </c>
      <c r="I9" s="19">
        <v>4.4545064285046204E-2</v>
      </c>
      <c r="J9" s="20">
        <v>4.3093503935859097E-2</v>
      </c>
      <c r="K9" s="23">
        <v>4.1473725488556712E-2</v>
      </c>
      <c r="L9" s="26">
        <v>3.986262661792897E-2</v>
      </c>
      <c r="M9" s="27">
        <v>3.9566726199999999E-2</v>
      </c>
      <c r="N9" s="27">
        <v>4.0837929799999999E-2</v>
      </c>
      <c r="O9" s="22">
        <v>4.1037885184348116E-2</v>
      </c>
      <c r="P9" s="22">
        <v>4.0800945056767811E-2</v>
      </c>
      <c r="Q9" s="28">
        <v>4.1987412534278498E-2</v>
      </c>
      <c r="R9" s="29">
        <v>4.00886322370776E-2</v>
      </c>
      <c r="S9" s="28">
        <v>4.1367419565947298E-2</v>
      </c>
      <c r="T9" s="23">
        <v>4.1129001842734797E-2</v>
      </c>
      <c r="U9" s="23">
        <v>3.9812255505640402E-2</v>
      </c>
      <c r="V9" s="40"/>
    </row>
    <row r="10" spans="1:22" ht="15" customHeight="1" x14ac:dyDescent="0.3">
      <c r="B10" s="31"/>
      <c r="C10" s="31" t="s">
        <v>5</v>
      </c>
      <c r="D10" s="32">
        <v>5.6584542363161378E-2</v>
      </c>
      <c r="E10" s="32">
        <v>5.4812775305377412E-2</v>
      </c>
      <c r="F10" s="32">
        <v>5.0588980289448769E-2</v>
      </c>
      <c r="G10" s="32">
        <v>4.9161061444937322E-2</v>
      </c>
      <c r="H10" s="33">
        <v>4.7574565059307683E-2</v>
      </c>
      <c r="I10" s="33">
        <v>4.4545064285046204E-2</v>
      </c>
      <c r="J10" s="34">
        <v>4.3093503935859097E-2</v>
      </c>
      <c r="K10" s="35">
        <v>4.1473725488556712E-2</v>
      </c>
      <c r="L10" s="36">
        <v>3.986262661792897E-2</v>
      </c>
      <c r="M10" s="37">
        <v>3.9566726199999999E-2</v>
      </c>
      <c r="N10" s="37">
        <v>4.0837929799999999E-2</v>
      </c>
      <c r="O10" s="6">
        <v>4.1037885184348116E-2</v>
      </c>
      <c r="P10" s="6">
        <v>4.0800945056767811E-2</v>
      </c>
      <c r="Q10" s="38">
        <v>4.1987412534278498E-2</v>
      </c>
      <c r="R10" s="39">
        <v>4.00886322370776E-2</v>
      </c>
      <c r="S10" s="38">
        <v>4.1367419565947298E-2</v>
      </c>
      <c r="T10" s="35">
        <v>4.1129001842734797E-2</v>
      </c>
      <c r="U10" s="35">
        <v>3.9812255505640402E-2</v>
      </c>
      <c r="V10" s="40"/>
    </row>
    <row r="11" spans="1:22" ht="15" customHeight="1" x14ac:dyDescent="0.3">
      <c r="B11" s="31"/>
      <c r="C11" s="31"/>
      <c r="D11" s="32"/>
      <c r="E11" s="32"/>
      <c r="F11" s="32"/>
      <c r="G11" s="32"/>
      <c r="H11" s="33"/>
      <c r="I11" s="33"/>
      <c r="J11" s="34"/>
      <c r="K11" s="35"/>
      <c r="L11" s="36"/>
      <c r="M11" s="37"/>
      <c r="N11" s="37"/>
      <c r="O11" s="6"/>
      <c r="P11" s="6"/>
      <c r="Q11" s="38"/>
      <c r="R11" s="39"/>
      <c r="S11" s="38"/>
      <c r="T11" s="35"/>
      <c r="V11" s="40"/>
    </row>
    <row r="12" spans="1:22" ht="15" customHeight="1" x14ac:dyDescent="0.3">
      <c r="B12" s="25" t="s">
        <v>19</v>
      </c>
      <c r="C12" s="25"/>
      <c r="D12" s="18">
        <v>0.34371672408579207</v>
      </c>
      <c r="E12" s="18">
        <v>0.34865115983216449</v>
      </c>
      <c r="F12" s="18">
        <v>0.34864014586615932</v>
      </c>
      <c r="G12" s="18">
        <v>0.34652657631531542</v>
      </c>
      <c r="H12" s="19">
        <v>0.34514074581827914</v>
      </c>
      <c r="I12" s="19">
        <v>0.34902427267124092</v>
      </c>
      <c r="J12" s="20">
        <v>0.34778926220295286</v>
      </c>
      <c r="K12" s="23">
        <v>0.34168889192145463</v>
      </c>
      <c r="L12" s="26">
        <v>0.34313871145431907</v>
      </c>
      <c r="M12" s="27">
        <v>0.34138125863212909</v>
      </c>
      <c r="N12" s="27">
        <v>0.33782718009245999</v>
      </c>
      <c r="O12" s="22">
        <v>0.33499572845795161</v>
      </c>
      <c r="P12" s="22">
        <v>0.33380847010501202</v>
      </c>
      <c r="Q12" s="23">
        <v>0.33898621543273544</v>
      </c>
      <c r="R12" s="22">
        <v>0.34012294407937577</v>
      </c>
      <c r="S12" s="28">
        <v>0.34920730293351898</v>
      </c>
      <c r="T12" s="23">
        <v>0.35078736518300502</v>
      </c>
      <c r="U12" s="23">
        <f>SUM(U13)</f>
        <v>0.35635545294339899</v>
      </c>
    </row>
    <row r="13" spans="1:22" ht="15" customHeight="1" x14ac:dyDescent="0.3">
      <c r="C13" s="31" t="s">
        <v>9</v>
      </c>
      <c r="D13" s="32">
        <v>0.34371672408579207</v>
      </c>
      <c r="E13" s="32">
        <v>0.34865115983216449</v>
      </c>
      <c r="F13" s="32">
        <v>0.34864014586615932</v>
      </c>
      <c r="G13" s="32">
        <v>0.34652657631531542</v>
      </c>
      <c r="H13" s="33">
        <v>0.34514074581827914</v>
      </c>
      <c r="I13" s="33">
        <v>0.34902427267124092</v>
      </c>
      <c r="J13" s="34">
        <v>0.34778926220295286</v>
      </c>
      <c r="K13" s="35">
        <v>0.34168889192145463</v>
      </c>
      <c r="L13" s="36">
        <v>0.34313871145431907</v>
      </c>
      <c r="M13" s="37">
        <v>0.34138125863212909</v>
      </c>
      <c r="N13" s="37">
        <v>0.33782718009245999</v>
      </c>
      <c r="O13" s="6">
        <v>0.33499572845795161</v>
      </c>
      <c r="P13" s="6">
        <v>0.33380847010501202</v>
      </c>
      <c r="Q13" s="35">
        <v>0.33898621543273544</v>
      </c>
      <c r="R13" s="6">
        <v>0.34012294407937577</v>
      </c>
      <c r="S13" s="38">
        <v>0.34920730293351898</v>
      </c>
      <c r="T13" s="35">
        <v>0.35078736518300502</v>
      </c>
      <c r="U13" s="35">
        <v>0.35635545294339899</v>
      </c>
    </row>
    <row r="14" spans="1:22" ht="15" customHeight="1" x14ac:dyDescent="0.3">
      <c r="C14" s="31" t="s">
        <v>10</v>
      </c>
      <c r="P14" s="4"/>
      <c r="Q14" s="4"/>
      <c r="R14" s="35"/>
      <c r="S14" s="38" t="s">
        <v>4</v>
      </c>
      <c r="T14" s="38" t="s">
        <v>4</v>
      </c>
      <c r="U14" s="38" t="s">
        <v>4</v>
      </c>
      <c r="V14" s="41"/>
    </row>
    <row r="15" spans="1:22" ht="15" customHeight="1" x14ac:dyDescent="0.3">
      <c r="C15" s="31"/>
      <c r="P15" s="4"/>
      <c r="Q15" s="4"/>
      <c r="R15" s="35"/>
      <c r="S15" s="38"/>
      <c r="T15" s="38"/>
      <c r="U15" s="38"/>
      <c r="V15" s="41"/>
    </row>
    <row r="16" spans="1:22" ht="15" customHeight="1" x14ac:dyDescent="0.3">
      <c r="B16" s="25" t="s">
        <v>20</v>
      </c>
      <c r="C16" s="25"/>
      <c r="D16" s="18">
        <v>0.15422886280698106</v>
      </c>
      <c r="E16" s="18">
        <v>0.15554540849127541</v>
      </c>
      <c r="F16" s="18">
        <v>0.15778189987862051</v>
      </c>
      <c r="G16" s="18">
        <v>0.16016691791745863</v>
      </c>
      <c r="H16" s="19">
        <v>0.16122600556390351</v>
      </c>
      <c r="I16" s="19">
        <v>0.16057111885478847</v>
      </c>
      <c r="J16" s="20">
        <v>0.15879449458262543</v>
      </c>
      <c r="K16" s="23">
        <v>0.16209355539632908</v>
      </c>
      <c r="L16" s="26">
        <v>0.16298353130400434</v>
      </c>
      <c r="M16" s="27">
        <v>0.16595024498309283</v>
      </c>
      <c r="N16" s="27">
        <v>0.16676120105125899</v>
      </c>
      <c r="O16" s="22">
        <v>0.1665326191836527</v>
      </c>
      <c r="P16" s="22">
        <v>0.16730191601780409</v>
      </c>
      <c r="Q16" s="22">
        <v>0.16105856559033502</v>
      </c>
      <c r="R16" s="22">
        <v>0.15867344092253241</v>
      </c>
      <c r="S16" s="28">
        <f>S18+S19</f>
        <v>9.0929975564128254E-2</v>
      </c>
      <c r="T16" s="28">
        <f>T18+T19</f>
        <v>8.9190586151753015E-2</v>
      </c>
      <c r="U16" s="28">
        <f>U18+U19</f>
        <v>8.609958699222818E-2</v>
      </c>
      <c r="V16" s="41"/>
    </row>
    <row r="17" spans="1:22" ht="15" customHeight="1" x14ac:dyDescent="0.3">
      <c r="C17" s="31" t="s">
        <v>11</v>
      </c>
      <c r="D17" s="32">
        <v>0.15422886280698106</v>
      </c>
      <c r="E17" s="32">
        <v>0.15554540849127541</v>
      </c>
      <c r="F17" s="32">
        <v>0.15778189987862051</v>
      </c>
      <c r="G17" s="32">
        <v>0.16016691791745863</v>
      </c>
      <c r="H17" s="33">
        <v>0.16122600556390351</v>
      </c>
      <c r="I17" s="33">
        <v>0.16057111885478847</v>
      </c>
      <c r="J17" s="34">
        <v>0.15879449458262543</v>
      </c>
      <c r="K17" s="35">
        <v>0.16209355539632908</v>
      </c>
      <c r="L17" s="36">
        <v>0.16298353130400434</v>
      </c>
      <c r="M17" s="37">
        <v>0.16595024498309283</v>
      </c>
      <c r="N17" s="37">
        <v>0.16676120105125899</v>
      </c>
      <c r="O17" s="6">
        <v>0.1665326191836527</v>
      </c>
      <c r="P17" s="6">
        <v>0.16730191601780409</v>
      </c>
      <c r="Q17" s="6">
        <v>0.16105856559033502</v>
      </c>
      <c r="R17" s="6">
        <v>0.15867344092253241</v>
      </c>
      <c r="U17" s="28"/>
      <c r="V17" s="42"/>
    </row>
    <row r="18" spans="1:22" ht="15" customHeight="1" x14ac:dyDescent="0.3">
      <c r="C18" s="31" t="s">
        <v>12</v>
      </c>
      <c r="D18" s="32"/>
      <c r="E18" s="32"/>
      <c r="F18" s="32"/>
      <c r="G18" s="32"/>
      <c r="H18" s="33"/>
      <c r="I18" s="33"/>
      <c r="J18" s="34"/>
      <c r="K18" s="35"/>
      <c r="L18" s="36"/>
      <c r="M18" s="37"/>
      <c r="N18" s="37"/>
      <c r="O18" s="6"/>
      <c r="P18" s="6"/>
      <c r="R18" s="6"/>
      <c r="S18" s="38">
        <v>9.0759353183748198E-2</v>
      </c>
      <c r="T18" s="35">
        <v>8.9082179797505601E-2</v>
      </c>
      <c r="U18" s="35">
        <v>8.5999699159633305E-2</v>
      </c>
      <c r="V18" s="41"/>
    </row>
    <row r="19" spans="1:22" ht="15" customHeight="1" x14ac:dyDescent="0.3">
      <c r="C19" s="31" t="s">
        <v>33</v>
      </c>
      <c r="P19" s="4"/>
      <c r="Q19" s="4"/>
      <c r="R19" s="35"/>
      <c r="S19" s="38">
        <v>1.7062238038005099E-4</v>
      </c>
      <c r="T19" s="35">
        <v>1.0840635424741E-4</v>
      </c>
      <c r="U19" s="35">
        <v>9.9887832594880899E-5</v>
      </c>
      <c r="V19" s="42"/>
    </row>
    <row r="20" spans="1:22" ht="15" customHeight="1" x14ac:dyDescent="0.3">
      <c r="C20" s="31"/>
      <c r="P20" s="4"/>
      <c r="Q20" s="4"/>
      <c r="R20" s="35"/>
      <c r="S20" s="38"/>
      <c r="T20" s="35"/>
    </row>
    <row r="21" spans="1:22" ht="15" customHeight="1" x14ac:dyDescent="0.3">
      <c r="B21" s="25" t="s">
        <v>15</v>
      </c>
      <c r="C21" s="25"/>
      <c r="P21" s="4"/>
      <c r="Q21" s="4"/>
      <c r="R21" s="35"/>
      <c r="S21" s="28">
        <v>5.2341600590584701E-2</v>
      </c>
      <c r="T21" s="23">
        <v>5.2019722230875899E-2</v>
      </c>
      <c r="U21" s="23">
        <v>5.0215553450013301E-2</v>
      </c>
    </row>
    <row r="22" spans="1:22" ht="15" customHeight="1" x14ac:dyDescent="0.3">
      <c r="B22" s="31"/>
      <c r="C22" s="31" t="s">
        <v>13</v>
      </c>
      <c r="D22" s="15"/>
      <c r="E22" s="15"/>
      <c r="F22" s="15"/>
      <c r="G22" s="15"/>
      <c r="H22" s="15"/>
      <c r="I22" s="15"/>
      <c r="J22" s="15"/>
      <c r="K22" s="15"/>
      <c r="L22" s="15"/>
      <c r="M22" s="15"/>
      <c r="N22" s="15"/>
      <c r="O22" s="15"/>
      <c r="P22" s="15"/>
      <c r="Q22" s="15"/>
      <c r="R22" s="23"/>
      <c r="S22" s="38">
        <v>5.2341600590584701E-2</v>
      </c>
      <c r="T22" s="35">
        <v>5.2019722230875899E-2</v>
      </c>
      <c r="U22" s="35">
        <v>5.0215553450013301E-2</v>
      </c>
      <c r="V22" s="42"/>
    </row>
    <row r="23" spans="1:22" ht="15" customHeight="1" x14ac:dyDescent="0.3">
      <c r="B23" s="31"/>
      <c r="C23" s="31"/>
      <c r="D23" s="15"/>
      <c r="E23" s="15"/>
      <c r="F23" s="15"/>
      <c r="G23" s="15"/>
      <c r="H23" s="15"/>
      <c r="I23" s="15"/>
      <c r="J23" s="15"/>
      <c r="K23" s="15"/>
      <c r="L23" s="15"/>
      <c r="M23" s="15"/>
      <c r="N23" s="15"/>
      <c r="O23" s="15"/>
      <c r="P23" s="15"/>
      <c r="Q23" s="15"/>
      <c r="R23" s="23"/>
      <c r="S23" s="38"/>
      <c r="T23" s="35"/>
      <c r="V23" s="42"/>
    </row>
    <row r="24" spans="1:22" ht="15" customHeight="1" x14ac:dyDescent="0.3">
      <c r="B24" s="25" t="s">
        <v>16</v>
      </c>
      <c r="C24" s="25"/>
      <c r="D24" s="15"/>
      <c r="E24" s="15"/>
      <c r="F24" s="15"/>
      <c r="G24" s="15"/>
      <c r="H24" s="15"/>
      <c r="I24" s="15"/>
      <c r="J24" s="15"/>
      <c r="K24" s="15"/>
      <c r="L24" s="15"/>
      <c r="M24" s="15"/>
      <c r="N24" s="15"/>
      <c r="O24" s="15"/>
      <c r="P24" s="15"/>
      <c r="Q24" s="15"/>
      <c r="R24" s="23"/>
      <c r="S24" s="28">
        <v>1.5266144944854201E-2</v>
      </c>
      <c r="T24" s="23">
        <v>1.6222690519052299E-2</v>
      </c>
      <c r="U24" s="23">
        <v>1.6990420991994899E-2</v>
      </c>
      <c r="V24" s="42"/>
    </row>
    <row r="25" spans="1:22" ht="15" customHeight="1" x14ac:dyDescent="0.3">
      <c r="B25" s="43"/>
      <c r="C25" s="43" t="s">
        <v>14</v>
      </c>
      <c r="D25" s="15"/>
      <c r="E25" s="15"/>
      <c r="F25" s="15"/>
      <c r="G25" s="15"/>
      <c r="H25" s="15"/>
      <c r="I25" s="15"/>
      <c r="J25" s="15"/>
      <c r="K25" s="15"/>
      <c r="L25" s="15"/>
      <c r="M25" s="15"/>
      <c r="N25" s="15"/>
      <c r="O25" s="15"/>
      <c r="P25" s="15"/>
      <c r="Q25" s="15"/>
      <c r="R25" s="23"/>
      <c r="S25" s="38">
        <v>1.5266144944854201E-2</v>
      </c>
      <c r="T25" s="35">
        <v>1.6222690519052299E-2</v>
      </c>
      <c r="U25" s="35">
        <v>1.6990420991994899E-2</v>
      </c>
      <c r="V25" s="42"/>
    </row>
    <row r="26" spans="1:22" x14ac:dyDescent="0.3">
      <c r="A26" s="43"/>
      <c r="B26" s="43"/>
      <c r="C26" s="8"/>
      <c r="D26" s="15"/>
      <c r="E26" s="15"/>
      <c r="F26" s="15"/>
      <c r="G26" s="15"/>
      <c r="H26" s="15"/>
      <c r="I26" s="15"/>
      <c r="J26" s="15"/>
      <c r="K26" s="15"/>
      <c r="L26" s="15"/>
      <c r="M26" s="15"/>
      <c r="N26" s="15"/>
      <c r="O26" s="15"/>
      <c r="P26" s="15"/>
      <c r="Q26" s="15"/>
      <c r="R26" s="23"/>
      <c r="S26" s="38"/>
      <c r="T26" s="35"/>
    </row>
    <row r="27" spans="1:22" x14ac:dyDescent="0.3">
      <c r="A27" s="25"/>
      <c r="B27" s="25" t="s">
        <v>21</v>
      </c>
      <c r="C27" s="8"/>
      <c r="D27" s="18">
        <v>0.162140311549196</v>
      </c>
      <c r="E27" s="18">
        <v>0.16144509340221219</v>
      </c>
      <c r="F27" s="18">
        <v>0.16333839227527669</v>
      </c>
      <c r="G27" s="18">
        <v>0.16219629880170477</v>
      </c>
      <c r="H27" s="19">
        <v>0.162602257789833</v>
      </c>
      <c r="I27" s="19">
        <v>0.1621707504838466</v>
      </c>
      <c r="J27" s="45">
        <v>0.16209911447547232</v>
      </c>
      <c r="K27" s="23">
        <v>0.16133328932829827</v>
      </c>
      <c r="L27" s="26">
        <v>0.1620629900884879</v>
      </c>
      <c r="M27" s="27">
        <v>0.16236869486679417</v>
      </c>
      <c r="N27" s="27">
        <v>0.162372117221255</v>
      </c>
      <c r="O27" s="22">
        <v>0.16265042094747373</v>
      </c>
      <c r="P27" s="22">
        <v>0.16375838115926611</v>
      </c>
      <c r="Q27" s="22">
        <v>0.16281737547943631</v>
      </c>
      <c r="R27" s="46">
        <v>0.16232176984267807</v>
      </c>
      <c r="S27" s="19">
        <v>0.164406870449404</v>
      </c>
      <c r="T27" s="47">
        <v>0.16483460631343899</v>
      </c>
      <c r="U27" s="23">
        <v>0.16520341680474701</v>
      </c>
    </row>
    <row r="28" spans="1:22" ht="15" customHeight="1" x14ac:dyDescent="0.3">
      <c r="A28" s="44"/>
      <c r="B28" s="8"/>
      <c r="C28" s="8"/>
      <c r="U28" s="47"/>
    </row>
    <row r="29" spans="1:22" ht="15" customHeight="1" x14ac:dyDescent="0.3">
      <c r="A29" s="44"/>
      <c r="B29" s="31"/>
      <c r="C29" s="31"/>
      <c r="D29" s="48"/>
      <c r="E29" s="48"/>
      <c r="F29" s="48"/>
      <c r="G29" s="48"/>
      <c r="H29" s="49"/>
      <c r="I29" s="49"/>
      <c r="J29" s="50"/>
      <c r="K29" s="51"/>
      <c r="L29" s="52"/>
      <c r="M29" s="48"/>
      <c r="N29" s="48"/>
      <c r="O29" s="53"/>
      <c r="P29" s="53"/>
      <c r="Q29" s="53"/>
      <c r="R29" s="53"/>
      <c r="S29" s="49"/>
      <c r="T29" s="51"/>
      <c r="U29" s="51"/>
    </row>
    <row r="30" spans="1:22" ht="15" customHeight="1" x14ac:dyDescent="0.3">
      <c r="A30" s="54"/>
      <c r="B30" s="55" t="s">
        <v>22</v>
      </c>
      <c r="C30" s="56"/>
      <c r="D30" s="48">
        <f t="shared" ref="D30:R30" si="1">D4+D9+D12+D17+D22+D25+D27</f>
        <v>1.0000004747343978</v>
      </c>
      <c r="E30" s="48">
        <f t="shared" si="1"/>
        <v>1</v>
      </c>
      <c r="F30" s="48">
        <f t="shared" si="1"/>
        <v>0.99999999999999978</v>
      </c>
      <c r="G30" s="48">
        <f t="shared" si="1"/>
        <v>1</v>
      </c>
      <c r="H30" s="48">
        <f t="shared" si="1"/>
        <v>1.0000000000000002</v>
      </c>
      <c r="I30" s="48">
        <f t="shared" si="1"/>
        <v>0.9999996002919469</v>
      </c>
      <c r="J30" s="48">
        <f t="shared" si="1"/>
        <v>1</v>
      </c>
      <c r="K30" s="48">
        <f t="shared" si="1"/>
        <v>1</v>
      </c>
      <c r="L30" s="48">
        <f t="shared" si="1"/>
        <v>0.99999999999999967</v>
      </c>
      <c r="M30" s="48">
        <f t="shared" si="1"/>
        <v>0.99999999998201605</v>
      </c>
      <c r="N30" s="48">
        <f t="shared" si="1"/>
        <v>0.99999999996497402</v>
      </c>
      <c r="O30" s="48">
        <f t="shared" si="1"/>
        <v>1</v>
      </c>
      <c r="P30" s="48">
        <f t="shared" si="1"/>
        <v>1</v>
      </c>
      <c r="Q30" s="48">
        <f t="shared" si="1"/>
        <v>1.0000000000000013</v>
      </c>
      <c r="R30" s="48">
        <f t="shared" si="1"/>
        <v>1.0000000000000009</v>
      </c>
      <c r="S30" s="48">
        <f>S4+S9+S12+S16+S21+S24+S27</f>
        <v>1.000170622380379</v>
      </c>
      <c r="T30" s="48">
        <f>T4+T9+T12+T16+T21+T24+T27</f>
        <v>1.0001084063542465</v>
      </c>
      <c r="U30" s="48">
        <f>U4+U9+U12+U16+U21+U24+U27</f>
        <v>1.0000998878325957</v>
      </c>
    </row>
    <row r="31" spans="1:22" ht="15" customHeight="1" x14ac:dyDescent="0.3">
      <c r="A31" s="44"/>
      <c r="B31" s="25"/>
      <c r="C31" s="31"/>
      <c r="D31" s="32"/>
      <c r="E31" s="32"/>
      <c r="F31" s="32"/>
      <c r="G31" s="32"/>
      <c r="H31" s="32"/>
      <c r="I31" s="32"/>
      <c r="J31" s="32"/>
      <c r="K31" s="32"/>
      <c r="L31" s="32"/>
      <c r="M31" s="32"/>
      <c r="N31" s="32"/>
      <c r="O31" s="32"/>
      <c r="P31" s="32"/>
      <c r="Q31" s="32"/>
      <c r="R31" s="32"/>
      <c r="S31" s="32"/>
      <c r="T31" s="32"/>
      <c r="U31" s="32"/>
    </row>
    <row r="32" spans="1:22" s="24" customFormat="1" ht="15" customHeight="1" x14ac:dyDescent="0.3">
      <c r="A32" s="16" t="s">
        <v>1</v>
      </c>
      <c r="B32" s="17"/>
      <c r="C32" s="17"/>
      <c r="D32" s="18"/>
      <c r="E32" s="18"/>
      <c r="F32" s="18"/>
      <c r="G32" s="18"/>
      <c r="H32" s="18"/>
      <c r="I32" s="18"/>
      <c r="J32" s="18"/>
      <c r="K32" s="47"/>
      <c r="L32" s="57"/>
      <c r="M32" s="58"/>
      <c r="N32" s="58"/>
      <c r="O32" s="46"/>
      <c r="P32" s="46"/>
      <c r="Q32" s="46"/>
      <c r="R32" s="46"/>
      <c r="S32" s="59"/>
      <c r="T32" s="60"/>
      <c r="U32" s="19"/>
      <c r="V32" s="40"/>
    </row>
    <row r="33" spans="1:22" ht="15" customHeight="1" x14ac:dyDescent="0.3">
      <c r="A33" s="44"/>
      <c r="B33" s="25" t="s">
        <v>17</v>
      </c>
      <c r="C33" s="25"/>
      <c r="D33" s="18">
        <v>0.33828099715065807</v>
      </c>
      <c r="E33" s="18">
        <v>0.33620356142885555</v>
      </c>
      <c r="F33" s="18">
        <v>0.33156014059889383</v>
      </c>
      <c r="G33" s="18">
        <v>0.33551032180971613</v>
      </c>
      <c r="H33" s="19">
        <v>0.34144195406970584</v>
      </c>
      <c r="I33" s="19">
        <v>0.34469714262402246</v>
      </c>
      <c r="J33" s="20">
        <v>0.3498589623044705</v>
      </c>
      <c r="K33" s="23">
        <v>0.35352969096828896</v>
      </c>
      <c r="L33" s="26">
        <v>0.34983167346354832</v>
      </c>
      <c r="M33" s="27">
        <v>0.35143733760000001</v>
      </c>
      <c r="N33" s="27">
        <v>0.3474540425</v>
      </c>
      <c r="O33" s="46">
        <v>0.34815801117230993</v>
      </c>
      <c r="P33" s="46">
        <v>0.34272273991125723</v>
      </c>
      <c r="Q33" s="28">
        <v>0.34605099380652798</v>
      </c>
      <c r="R33" s="29">
        <v>0.34968175476639701</v>
      </c>
      <c r="S33" s="28">
        <f>SUM(S34:S36)</f>
        <v>0.341450356980944</v>
      </c>
      <c r="T33" s="23">
        <f t="shared" ref="T33:U33" si="2">SUM(T34:T36)</f>
        <v>0.33962260235679093</v>
      </c>
      <c r="U33" s="23">
        <f t="shared" si="2"/>
        <v>0.33786260582463051</v>
      </c>
      <c r="V33" s="25"/>
    </row>
    <row r="34" spans="1:22" ht="15" customHeight="1" x14ac:dyDescent="0.3">
      <c r="C34" s="31" t="s">
        <v>6</v>
      </c>
      <c r="D34" s="32">
        <v>0.33828099715065807</v>
      </c>
      <c r="E34" s="32">
        <v>0.33620356142885555</v>
      </c>
      <c r="F34" s="32">
        <v>0.33156014059889383</v>
      </c>
      <c r="G34" s="32">
        <v>0.33551032180971613</v>
      </c>
      <c r="H34" s="33">
        <v>0.34144195406970584</v>
      </c>
      <c r="I34" s="33">
        <v>0.34469714262402246</v>
      </c>
      <c r="J34" s="34">
        <v>0.3498589623044705</v>
      </c>
      <c r="K34" s="35">
        <v>0.35352969096828896</v>
      </c>
      <c r="L34" s="36">
        <v>0.34983167346354832</v>
      </c>
      <c r="M34" s="37">
        <v>0.35143733760000001</v>
      </c>
      <c r="N34" s="37">
        <v>0.3474540425</v>
      </c>
      <c r="O34" s="61">
        <v>0.34815801117230993</v>
      </c>
      <c r="P34" s="61">
        <v>0.34272273991125723</v>
      </c>
      <c r="Q34" s="38">
        <v>0.34605099380652798</v>
      </c>
      <c r="R34" s="39">
        <v>0.34968175476639701</v>
      </c>
      <c r="S34" s="38">
        <v>0.32605814855460202</v>
      </c>
      <c r="T34" s="35">
        <v>0.32459969957408003</v>
      </c>
      <c r="U34" s="35">
        <v>0.32319068289829</v>
      </c>
      <c r="V34" s="30"/>
    </row>
    <row r="35" spans="1:22" ht="15" customHeight="1" x14ac:dyDescent="0.3">
      <c r="A35" s="44"/>
      <c r="C35" s="31" t="s">
        <v>7</v>
      </c>
      <c r="P35" s="4"/>
      <c r="Q35" s="4"/>
      <c r="R35" s="35"/>
      <c r="S35" s="38">
        <v>1.30886127616978E-2</v>
      </c>
      <c r="T35" s="35">
        <v>1.32051585634051E-2</v>
      </c>
      <c r="U35" s="35">
        <v>1.3087945463621299E-2</v>
      </c>
      <c r="V35" s="30"/>
    </row>
    <row r="36" spans="1:22" ht="15" customHeight="1" x14ac:dyDescent="0.3">
      <c r="A36" s="44"/>
      <c r="C36" s="31" t="s">
        <v>8</v>
      </c>
      <c r="P36" s="4"/>
      <c r="Q36" s="4"/>
      <c r="R36" s="35"/>
      <c r="S36" s="38">
        <v>2.3035956646441599E-3</v>
      </c>
      <c r="T36" s="35">
        <v>1.8177442193058201E-3</v>
      </c>
      <c r="U36" s="35">
        <v>1.58397746271921E-3</v>
      </c>
      <c r="V36" s="30"/>
    </row>
    <row r="37" spans="1:22" ht="15" customHeight="1" x14ac:dyDescent="0.3">
      <c r="A37" s="44"/>
      <c r="C37" s="31"/>
      <c r="P37" s="4"/>
      <c r="Q37" s="4"/>
      <c r="R37" s="35"/>
      <c r="S37" s="38"/>
      <c r="T37" s="35"/>
      <c r="V37" s="30"/>
    </row>
    <row r="38" spans="1:22" ht="15" customHeight="1" x14ac:dyDescent="0.3">
      <c r="A38" s="44"/>
      <c r="B38" s="25" t="s">
        <v>18</v>
      </c>
      <c r="C38" s="25"/>
      <c r="D38" s="18">
        <v>6.7558935240527668E-2</v>
      </c>
      <c r="E38" s="18">
        <v>6.5922170517559067E-2</v>
      </c>
      <c r="F38" s="18">
        <v>5.9979454775775383E-2</v>
      </c>
      <c r="G38" s="18">
        <v>5.8500065731513257E-2</v>
      </c>
      <c r="H38" s="19">
        <v>5.730670036431891E-2</v>
      </c>
      <c r="I38" s="19">
        <v>5.4124725233630336E-2</v>
      </c>
      <c r="J38" s="20">
        <v>5.2308857677310104E-2</v>
      </c>
      <c r="K38" s="23">
        <v>4.997159768679206E-2</v>
      </c>
      <c r="L38" s="26">
        <v>4.7765395221407859E-2</v>
      </c>
      <c r="M38" s="27">
        <v>4.7828149200000003E-2</v>
      </c>
      <c r="N38" s="27">
        <v>4.85599845E-2</v>
      </c>
      <c r="O38" s="46">
        <v>4.8468370657271047E-2</v>
      </c>
      <c r="P38" s="46">
        <v>4.7509251568845147E-2</v>
      </c>
      <c r="Q38" s="28">
        <v>4.9228407993287197E-2</v>
      </c>
      <c r="R38" s="29">
        <v>4.6916270720906199E-2</v>
      </c>
      <c r="S38" s="28">
        <v>4.9275617335807001E-2</v>
      </c>
      <c r="T38" s="23">
        <v>4.8853252718609998E-2</v>
      </c>
      <c r="U38" s="23">
        <v>4.7126765921451701E-2</v>
      </c>
      <c r="V38" s="25"/>
    </row>
    <row r="39" spans="1:22" ht="15" customHeight="1" x14ac:dyDescent="0.3">
      <c r="A39" s="44"/>
      <c r="B39" s="31"/>
      <c r="C39" s="31" t="s">
        <v>5</v>
      </c>
      <c r="D39" s="32">
        <v>6.7558935240527668E-2</v>
      </c>
      <c r="E39" s="32">
        <v>6.5922170517559067E-2</v>
      </c>
      <c r="F39" s="32">
        <v>5.9979454775775383E-2</v>
      </c>
      <c r="G39" s="32">
        <v>5.8500065731513257E-2</v>
      </c>
      <c r="H39" s="33">
        <v>5.730670036431891E-2</v>
      </c>
      <c r="I39" s="33">
        <v>5.4124725233630336E-2</v>
      </c>
      <c r="J39" s="34">
        <v>5.2308857677310104E-2</v>
      </c>
      <c r="K39" s="35">
        <v>4.997159768679206E-2</v>
      </c>
      <c r="L39" s="36">
        <v>4.7765395221407859E-2</v>
      </c>
      <c r="M39" s="37">
        <v>4.7828149200000003E-2</v>
      </c>
      <c r="N39" s="37">
        <v>4.85599845E-2</v>
      </c>
      <c r="O39" s="61">
        <v>4.8468370657271047E-2</v>
      </c>
      <c r="P39" s="61">
        <v>4.7509251568845147E-2</v>
      </c>
      <c r="Q39" s="38">
        <v>4.9228407993287197E-2</v>
      </c>
      <c r="R39" s="39">
        <v>4.6916270720906199E-2</v>
      </c>
      <c r="S39" s="38">
        <v>4.9275617335807001E-2</v>
      </c>
      <c r="T39" s="35">
        <v>4.8853252718609998E-2</v>
      </c>
      <c r="U39" s="35">
        <v>4.7126765921451701E-2</v>
      </c>
      <c r="V39" s="31"/>
    </row>
    <row r="40" spans="1:22" ht="15" customHeight="1" x14ac:dyDescent="0.3">
      <c r="A40" s="44"/>
      <c r="B40" s="31"/>
      <c r="C40" s="31"/>
      <c r="D40" s="32"/>
      <c r="E40" s="32"/>
      <c r="F40" s="32"/>
      <c r="G40" s="32"/>
      <c r="H40" s="33"/>
      <c r="I40" s="33"/>
      <c r="J40" s="34"/>
      <c r="K40" s="35"/>
      <c r="L40" s="36"/>
      <c r="M40" s="37"/>
      <c r="N40" s="37"/>
      <c r="O40" s="61"/>
      <c r="P40" s="61"/>
      <c r="Q40" s="38"/>
      <c r="R40" s="39"/>
      <c r="S40" s="28"/>
      <c r="T40" s="23"/>
      <c r="U40" s="23"/>
      <c r="V40" s="31"/>
    </row>
    <row r="41" spans="1:22" ht="15" customHeight="1" x14ac:dyDescent="0.3">
      <c r="A41" s="44"/>
      <c r="B41" s="25" t="s">
        <v>19</v>
      </c>
      <c r="C41" s="25"/>
      <c r="D41" s="18">
        <v>0.18211642568840206</v>
      </c>
      <c r="E41" s="18">
        <v>0.19345242648842767</v>
      </c>
      <c r="F41" s="18">
        <v>0.20528458988431467</v>
      </c>
      <c r="G41" s="18">
        <v>0.20365830208633789</v>
      </c>
      <c r="H41" s="19">
        <v>0.18124361087094143</v>
      </c>
      <c r="I41" s="19">
        <v>0.17148966839596663</v>
      </c>
      <c r="J41" s="20">
        <v>0.1716461576023639</v>
      </c>
      <c r="K41" s="23">
        <v>0.1753958833219223</v>
      </c>
      <c r="L41" s="26">
        <v>0.17934740090547735</v>
      </c>
      <c r="M41" s="27">
        <v>0.18271606931463882</v>
      </c>
      <c r="N41" s="27">
        <v>0.186991707320978</v>
      </c>
      <c r="O41" s="46">
        <v>0.17917534506742591</v>
      </c>
      <c r="P41" s="46">
        <v>0.19400388455210252</v>
      </c>
      <c r="Q41" s="22">
        <v>0.18440107276088588</v>
      </c>
      <c r="R41" s="22">
        <v>0.19607603785107341</v>
      </c>
      <c r="S41" s="28">
        <v>0.20385490886350699</v>
      </c>
      <c r="T41" s="23">
        <v>0.215032846062507</v>
      </c>
      <c r="U41" s="23">
        <f>SUM(U42)</f>
        <v>0.22043984457936999</v>
      </c>
      <c r="V41" s="25"/>
    </row>
    <row r="42" spans="1:22" ht="15" customHeight="1" x14ac:dyDescent="0.3">
      <c r="A42" s="44"/>
      <c r="C42" s="31" t="s">
        <v>9</v>
      </c>
      <c r="D42" s="32">
        <v>0.18211642568840206</v>
      </c>
      <c r="E42" s="32">
        <v>0.19345242648842767</v>
      </c>
      <c r="F42" s="32">
        <v>0.20528458988431467</v>
      </c>
      <c r="G42" s="32">
        <v>0.20365830208633789</v>
      </c>
      <c r="H42" s="33">
        <v>0.18124361087094143</v>
      </c>
      <c r="I42" s="33">
        <v>0.17148966839596663</v>
      </c>
      <c r="J42" s="34">
        <v>0.1716461576023639</v>
      </c>
      <c r="K42" s="35">
        <v>0.1753958833219223</v>
      </c>
      <c r="L42" s="36">
        <v>0.17934740090547735</v>
      </c>
      <c r="M42" s="37">
        <v>0.18271606931463882</v>
      </c>
      <c r="N42" s="37">
        <v>0.186991707320978</v>
      </c>
      <c r="O42" s="61">
        <v>0.17917534506742591</v>
      </c>
      <c r="P42" s="61">
        <v>0.19400388455210252</v>
      </c>
      <c r="Q42" s="6">
        <v>0.18440107276088588</v>
      </c>
      <c r="R42" s="6">
        <v>0.19607603785107341</v>
      </c>
      <c r="S42" s="38">
        <v>0.20385490886350799</v>
      </c>
      <c r="T42" s="35">
        <v>0.215032846062507</v>
      </c>
      <c r="U42" s="35">
        <v>0.22043984457936999</v>
      </c>
      <c r="V42" s="30"/>
    </row>
    <row r="43" spans="1:22" ht="15" customHeight="1" x14ac:dyDescent="0.3">
      <c r="A43" s="44"/>
      <c r="C43" s="31" t="s">
        <v>10</v>
      </c>
      <c r="P43" s="4"/>
      <c r="Q43" s="4"/>
      <c r="R43" s="35"/>
      <c r="S43" s="38" t="s">
        <v>4</v>
      </c>
      <c r="T43" s="38" t="s">
        <v>4</v>
      </c>
      <c r="U43" s="38" t="s">
        <v>4</v>
      </c>
      <c r="V43" s="30"/>
    </row>
    <row r="44" spans="1:22" ht="15" customHeight="1" x14ac:dyDescent="0.3">
      <c r="A44" s="44"/>
      <c r="C44" s="31"/>
      <c r="P44" s="4"/>
      <c r="Q44" s="4"/>
      <c r="R44" s="35"/>
      <c r="S44" s="38"/>
      <c r="T44" s="38"/>
      <c r="U44" s="38"/>
      <c r="V44" s="30"/>
    </row>
    <row r="45" spans="1:22" ht="15" customHeight="1" x14ac:dyDescent="0.3">
      <c r="A45" s="62"/>
      <c r="B45" s="25" t="s">
        <v>20</v>
      </c>
      <c r="C45" s="25"/>
      <c r="D45" s="18">
        <v>0.21845673018879797</v>
      </c>
      <c r="E45" s="18">
        <v>0.21025522772030522</v>
      </c>
      <c r="F45" s="18">
        <v>0.20951859301139567</v>
      </c>
      <c r="G45" s="18">
        <v>0.20932249450111742</v>
      </c>
      <c r="H45" s="19">
        <v>0.22414210162009837</v>
      </c>
      <c r="I45" s="19">
        <v>0.23264200188244707</v>
      </c>
      <c r="J45" s="20">
        <v>0.22942273481371359</v>
      </c>
      <c r="K45" s="23">
        <v>0.22671271397295972</v>
      </c>
      <c r="L45" s="26">
        <v>0.22886354084162111</v>
      </c>
      <c r="M45" s="27">
        <v>0.2217476143842298</v>
      </c>
      <c r="N45" s="27">
        <v>0.22391916293622</v>
      </c>
      <c r="O45" s="46">
        <v>0.23209770908440536</v>
      </c>
      <c r="P45" s="46">
        <v>0.22508133178791395</v>
      </c>
      <c r="Q45" s="22">
        <v>0.22942326142316707</v>
      </c>
      <c r="R45" s="22">
        <v>0.21735856504368609</v>
      </c>
      <c r="S45" s="28">
        <f>S47+S48</f>
        <v>0.1291783893071442</v>
      </c>
      <c r="T45" s="28">
        <f t="shared" ref="T45:U45" si="3">T47+T48</f>
        <v>0.11989156388843729</v>
      </c>
      <c r="U45" s="28">
        <f t="shared" si="3"/>
        <v>0.1198350947596836</v>
      </c>
      <c r="V45" s="25"/>
    </row>
    <row r="46" spans="1:22" ht="15" customHeight="1" x14ac:dyDescent="0.3">
      <c r="A46" s="44"/>
      <c r="C46" s="31" t="s">
        <v>11</v>
      </c>
      <c r="D46" s="32">
        <v>0.21845673018879797</v>
      </c>
      <c r="E46" s="32">
        <v>0.21025522772030522</v>
      </c>
      <c r="F46" s="32">
        <v>0.20951859301139567</v>
      </c>
      <c r="G46" s="32">
        <v>0.20932249450111742</v>
      </c>
      <c r="H46" s="33">
        <v>0.22414210162009837</v>
      </c>
      <c r="I46" s="33">
        <v>0.23264200188244707</v>
      </c>
      <c r="J46" s="34">
        <v>0.22942273481371359</v>
      </c>
      <c r="K46" s="35">
        <v>0.22671271397295972</v>
      </c>
      <c r="L46" s="36">
        <v>0.22886354084162111</v>
      </c>
      <c r="M46" s="37">
        <v>0.2217476143842298</v>
      </c>
      <c r="N46" s="37">
        <v>0.22391916293622</v>
      </c>
      <c r="O46" s="61">
        <v>0.23209770908440536</v>
      </c>
      <c r="P46" s="61">
        <v>0.22508133178791395</v>
      </c>
      <c r="Q46" s="6">
        <v>0.22942326142316707</v>
      </c>
      <c r="R46" s="6">
        <v>0.21735856504368609</v>
      </c>
      <c r="S46" s="38"/>
      <c r="T46" s="35"/>
      <c r="U46" s="38"/>
      <c r="V46" s="30"/>
    </row>
    <row r="47" spans="1:22" ht="15" customHeight="1" x14ac:dyDescent="0.3">
      <c r="A47" s="44"/>
      <c r="C47" s="31" t="s">
        <v>12</v>
      </c>
      <c r="P47" s="4"/>
      <c r="Q47" s="4"/>
      <c r="R47" s="35"/>
      <c r="S47" s="38">
        <v>0.129050333039123</v>
      </c>
      <c r="T47" s="35">
        <v>0.119641144347234</v>
      </c>
      <c r="U47" s="76">
        <v>0.11946195499536801</v>
      </c>
      <c r="V47" s="30"/>
    </row>
    <row r="48" spans="1:22" ht="15" customHeight="1" x14ac:dyDescent="0.3">
      <c r="A48" s="44"/>
      <c r="C48" s="31" t="s">
        <v>33</v>
      </c>
      <c r="P48" s="4"/>
      <c r="Q48" s="4"/>
      <c r="R48" s="35"/>
      <c r="S48" s="38">
        <v>1.2805626802121301E-4</v>
      </c>
      <c r="T48" s="35">
        <v>2.50419541203293E-4</v>
      </c>
      <c r="U48" s="35">
        <v>3.7313976431559099E-4</v>
      </c>
      <c r="V48" s="30"/>
    </row>
    <row r="49" spans="1:22" ht="15" customHeight="1" x14ac:dyDescent="0.3">
      <c r="A49" s="44"/>
      <c r="B49" s="31"/>
      <c r="C49" s="31"/>
      <c r="P49" s="4"/>
      <c r="Q49" s="4"/>
      <c r="R49" s="35"/>
      <c r="S49" s="38"/>
      <c r="T49" s="35"/>
      <c r="V49" s="30"/>
    </row>
    <row r="50" spans="1:22" ht="15" customHeight="1" x14ac:dyDescent="0.3">
      <c r="A50" s="44"/>
      <c r="B50" s="25" t="s">
        <v>15</v>
      </c>
      <c r="C50" s="25"/>
      <c r="D50" s="15"/>
      <c r="E50" s="15"/>
      <c r="F50" s="15"/>
      <c r="G50" s="15"/>
      <c r="H50" s="15"/>
      <c r="I50" s="15"/>
      <c r="J50" s="15"/>
      <c r="K50" s="15"/>
      <c r="L50" s="15"/>
      <c r="M50" s="15"/>
      <c r="N50" s="15"/>
      <c r="O50" s="15"/>
      <c r="P50" s="15"/>
      <c r="Q50" s="15"/>
      <c r="R50" s="23"/>
      <c r="S50" s="28">
        <v>6.2347729408977003E-2</v>
      </c>
      <c r="T50" s="23">
        <v>6.1789309796872499E-2</v>
      </c>
      <c r="U50" s="23">
        <v>5.9441410766582797E-2</v>
      </c>
      <c r="V50" s="25"/>
    </row>
    <row r="51" spans="1:22" ht="15" customHeight="1" x14ac:dyDescent="0.3">
      <c r="A51" s="44"/>
      <c r="B51" s="25"/>
      <c r="C51" s="31" t="s">
        <v>13</v>
      </c>
      <c r="D51" s="15"/>
      <c r="E51" s="15"/>
      <c r="F51" s="15"/>
      <c r="G51" s="15"/>
      <c r="H51" s="15"/>
      <c r="I51" s="15"/>
      <c r="J51" s="15"/>
      <c r="K51" s="15"/>
      <c r="L51" s="15"/>
      <c r="M51" s="15"/>
      <c r="N51" s="15"/>
      <c r="O51" s="15"/>
      <c r="P51" s="15"/>
      <c r="Q51" s="15"/>
      <c r="R51" s="23"/>
      <c r="S51" s="38">
        <v>6.2347729408977003E-2</v>
      </c>
      <c r="T51" s="35">
        <v>6.1789309796872499E-2</v>
      </c>
      <c r="U51" s="35">
        <v>5.9441410766582797E-2</v>
      </c>
      <c r="V51" s="31"/>
    </row>
    <row r="52" spans="1:22" ht="15" customHeight="1" x14ac:dyDescent="0.3">
      <c r="A52" s="44"/>
      <c r="B52" s="25"/>
      <c r="C52" s="25"/>
      <c r="D52" s="15"/>
      <c r="E52" s="15"/>
      <c r="F52" s="15"/>
      <c r="G52" s="15"/>
      <c r="H52" s="15"/>
      <c r="I52" s="15"/>
      <c r="J52" s="15"/>
      <c r="K52" s="15"/>
      <c r="L52" s="15"/>
      <c r="M52" s="15"/>
      <c r="N52" s="15"/>
      <c r="O52" s="15"/>
      <c r="P52" s="15"/>
      <c r="Q52" s="15"/>
      <c r="R52" s="23"/>
      <c r="S52" s="28"/>
      <c r="T52" s="23"/>
      <c r="U52" s="23"/>
      <c r="V52" s="31"/>
    </row>
    <row r="53" spans="1:22" ht="15" customHeight="1" x14ac:dyDescent="0.3">
      <c r="A53" s="44"/>
      <c r="B53" s="25" t="s">
        <v>16</v>
      </c>
      <c r="C53" s="25"/>
      <c r="D53" s="15"/>
      <c r="E53" s="15"/>
      <c r="F53" s="15"/>
      <c r="G53" s="15"/>
      <c r="H53" s="15"/>
      <c r="I53" s="15"/>
      <c r="J53" s="15"/>
      <c r="K53" s="15"/>
      <c r="L53" s="15"/>
      <c r="M53" s="15"/>
      <c r="N53" s="15"/>
      <c r="O53" s="15"/>
      <c r="P53" s="15"/>
      <c r="Q53" s="15"/>
      <c r="R53" s="23"/>
      <c r="S53" s="28">
        <v>1.8184569508774399E-2</v>
      </c>
      <c r="T53" s="23">
        <v>1.92694002819098E-2</v>
      </c>
      <c r="U53" s="23">
        <v>2.0111987698944199E-2</v>
      </c>
      <c r="V53" s="25"/>
    </row>
    <row r="54" spans="1:22" ht="15" customHeight="1" x14ac:dyDescent="0.3">
      <c r="A54" s="44"/>
      <c r="B54" s="25"/>
      <c r="C54" s="31" t="s">
        <v>14</v>
      </c>
      <c r="D54" s="15"/>
      <c r="E54" s="15"/>
      <c r="F54" s="15"/>
      <c r="G54" s="15"/>
      <c r="H54" s="15"/>
      <c r="I54" s="15"/>
      <c r="J54" s="15"/>
      <c r="K54" s="15"/>
      <c r="L54" s="15"/>
      <c r="M54" s="15"/>
      <c r="N54" s="15"/>
      <c r="O54" s="15"/>
      <c r="P54" s="15"/>
      <c r="Q54" s="15"/>
      <c r="R54" s="23"/>
      <c r="S54" s="38">
        <v>1.8184569508774399E-2</v>
      </c>
      <c r="T54" s="35">
        <v>1.92694002819098E-2</v>
      </c>
      <c r="U54" s="35">
        <v>2.0111987698944199E-2</v>
      </c>
      <c r="V54" s="43"/>
    </row>
    <row r="55" spans="1:22" ht="15" customHeight="1" x14ac:dyDescent="0.3">
      <c r="A55" s="44"/>
      <c r="B55" s="25"/>
      <c r="C55" s="25"/>
      <c r="D55" s="15"/>
      <c r="E55" s="15"/>
      <c r="F55" s="15"/>
      <c r="G55" s="15"/>
      <c r="H55" s="15"/>
      <c r="I55" s="15"/>
      <c r="J55" s="15"/>
      <c r="K55" s="15"/>
      <c r="L55" s="15"/>
      <c r="M55" s="15"/>
      <c r="N55" s="15"/>
      <c r="O55" s="15"/>
      <c r="P55" s="15"/>
      <c r="Q55" s="15"/>
      <c r="R55" s="23"/>
      <c r="S55" s="28"/>
      <c r="T55" s="23"/>
      <c r="U55" s="23"/>
      <c r="V55" s="43"/>
    </row>
    <row r="56" spans="1:22" ht="15" customHeight="1" x14ac:dyDescent="0.3">
      <c r="A56" s="44"/>
      <c r="B56" s="25" t="s">
        <v>21</v>
      </c>
      <c r="C56" s="25"/>
      <c r="D56" s="18">
        <v>0.19358691173161433</v>
      </c>
      <c r="E56" s="18">
        <v>0.19416661384485248</v>
      </c>
      <c r="F56" s="18">
        <v>0.19365774238912944</v>
      </c>
      <c r="G56" s="18">
        <v>0.19300832533763435</v>
      </c>
      <c r="H56" s="19">
        <v>0.19586514041920075</v>
      </c>
      <c r="I56" s="19">
        <v>0.19704646186393346</v>
      </c>
      <c r="J56" s="45">
        <v>0.19676328760214196</v>
      </c>
      <c r="K56" s="47">
        <v>0.19439011405003703</v>
      </c>
      <c r="L56" s="57">
        <v>0.19419198956794451</v>
      </c>
      <c r="M56" s="18">
        <v>0.19627082944915625</v>
      </c>
      <c r="N56" s="18">
        <v>0.19307510277554599</v>
      </c>
      <c r="O56" s="46">
        <v>0.19210056401858777</v>
      </c>
      <c r="P56" s="46">
        <v>0.1906827921798811</v>
      </c>
      <c r="Q56" s="46">
        <v>0.1908962640161328</v>
      </c>
      <c r="R56" s="46">
        <v>0.18996737161793634</v>
      </c>
      <c r="S56" s="19">
        <v>0.19583648486286501</v>
      </c>
      <c r="T56" s="47">
        <v>0.19579144443607499</v>
      </c>
      <c r="U56" s="23">
        <v>0.19555543021365099</v>
      </c>
      <c r="V56" s="43"/>
    </row>
    <row r="57" spans="1:22" ht="15" customHeight="1" x14ac:dyDescent="0.3">
      <c r="A57" s="44"/>
      <c r="B57" s="25"/>
      <c r="C57" s="25"/>
      <c r="D57" s="63"/>
      <c r="E57" s="63"/>
      <c r="F57" s="63"/>
      <c r="G57" s="63"/>
      <c r="H57" s="64"/>
      <c r="I57" s="64"/>
      <c r="J57" s="65"/>
      <c r="K57" s="66"/>
      <c r="L57" s="67"/>
      <c r="M57" s="63"/>
      <c r="N57" s="63"/>
      <c r="O57" s="68"/>
      <c r="P57" s="68"/>
      <c r="Q57" s="68"/>
      <c r="R57" s="68"/>
      <c r="S57" s="64"/>
      <c r="T57" s="66"/>
      <c r="U57" s="66"/>
      <c r="V57" s="43"/>
    </row>
    <row r="58" spans="1:22" ht="15" customHeight="1" x14ac:dyDescent="0.3">
      <c r="A58" s="54"/>
      <c r="B58" s="55" t="s">
        <v>22</v>
      </c>
      <c r="C58" s="56"/>
      <c r="D58" s="48">
        <f>D33+D38+D41+D45+D50+D53+D56</f>
        <v>1</v>
      </c>
      <c r="E58" s="48">
        <f t="shared" ref="E58:U58" si="4">E33+E38+E41+E45+E50+E53+E56</f>
        <v>1</v>
      </c>
      <c r="F58" s="48">
        <f t="shared" si="4"/>
        <v>1.0000005206595088</v>
      </c>
      <c r="G58" s="48">
        <f t="shared" si="4"/>
        <v>0.9999995094663191</v>
      </c>
      <c r="H58" s="48">
        <f t="shared" si="4"/>
        <v>0.99999950734426535</v>
      </c>
      <c r="I58" s="48">
        <f t="shared" si="4"/>
        <v>1</v>
      </c>
      <c r="J58" s="48">
        <f t="shared" si="4"/>
        <v>1</v>
      </c>
      <c r="K58" s="48">
        <f t="shared" si="4"/>
        <v>1</v>
      </c>
      <c r="L58" s="48">
        <f t="shared" si="4"/>
        <v>0.99999999999999911</v>
      </c>
      <c r="M58" s="48">
        <f t="shared" si="4"/>
        <v>0.99999999994802491</v>
      </c>
      <c r="N58" s="48">
        <f t="shared" si="4"/>
        <v>1.000000000032744</v>
      </c>
      <c r="O58" s="48">
        <f t="shared" si="4"/>
        <v>1</v>
      </c>
      <c r="P58" s="48">
        <f t="shared" si="4"/>
        <v>1</v>
      </c>
      <c r="Q58" s="48">
        <f t="shared" si="4"/>
        <v>1.0000000000000009</v>
      </c>
      <c r="R58" s="48">
        <f t="shared" si="4"/>
        <v>0.99999999999999911</v>
      </c>
      <c r="S58" s="48">
        <f t="shared" si="4"/>
        <v>1.0001280562680186</v>
      </c>
      <c r="T58" s="48">
        <f t="shared" si="4"/>
        <v>1.0002504195412025</v>
      </c>
      <c r="U58" s="48">
        <f t="shared" si="4"/>
        <v>1.0003731397643139</v>
      </c>
      <c r="V58" s="25"/>
    </row>
    <row r="59" spans="1:22" ht="15" customHeight="1" x14ac:dyDescent="0.3">
      <c r="A59" s="44"/>
      <c r="B59" s="31"/>
      <c r="C59" s="31"/>
      <c r="D59" s="32"/>
      <c r="E59" s="32"/>
      <c r="F59" s="32"/>
      <c r="G59" s="32"/>
      <c r="H59" s="32"/>
      <c r="I59" s="32"/>
      <c r="J59" s="32"/>
      <c r="K59" s="32"/>
      <c r="L59" s="32"/>
      <c r="M59" s="32"/>
      <c r="N59" s="32"/>
      <c r="O59" s="61"/>
      <c r="P59" s="61"/>
      <c r="Q59" s="61"/>
      <c r="R59" s="61"/>
      <c r="S59" s="69"/>
      <c r="T59" s="69"/>
      <c r="U59" s="69"/>
    </row>
    <row r="60" spans="1:22" s="24" customFormat="1" ht="15" customHeight="1" x14ac:dyDescent="0.3">
      <c r="A60" s="16" t="s">
        <v>2</v>
      </c>
      <c r="B60" s="17"/>
      <c r="C60" s="17"/>
      <c r="D60" s="18"/>
      <c r="E60" s="18"/>
      <c r="F60" s="18"/>
      <c r="G60" s="18"/>
      <c r="H60" s="18"/>
      <c r="I60" s="18"/>
      <c r="J60" s="18"/>
      <c r="K60" s="47"/>
      <c r="L60" s="57"/>
      <c r="M60" s="58"/>
      <c r="N60" s="58"/>
      <c r="O60" s="46"/>
      <c r="P60" s="46"/>
      <c r="Q60" s="46"/>
      <c r="R60" s="46"/>
      <c r="S60" s="47"/>
      <c r="T60" s="47"/>
      <c r="U60" s="47"/>
      <c r="V60" s="8"/>
    </row>
    <row r="61" spans="1:22" ht="15" customHeight="1" x14ac:dyDescent="0.3">
      <c r="A61" s="44"/>
      <c r="B61" s="25" t="s">
        <v>17</v>
      </c>
      <c r="C61" s="25"/>
      <c r="D61" s="18">
        <v>0.28914802255945454</v>
      </c>
      <c r="E61" s="18">
        <v>0.28915740789913352</v>
      </c>
      <c r="F61" s="18">
        <v>0.2840658374974685</v>
      </c>
      <c r="G61" s="18">
        <v>0.29139279938515128</v>
      </c>
      <c r="H61" s="19">
        <v>0.29030329914102454</v>
      </c>
      <c r="I61" s="19">
        <v>0.29098993460568667</v>
      </c>
      <c r="J61" s="45">
        <v>0.29373051267330436</v>
      </c>
      <c r="K61" s="47">
        <v>0.30134790950436757</v>
      </c>
      <c r="L61" s="57">
        <v>0.29770080646173513</v>
      </c>
      <c r="M61" s="18">
        <v>0.29512822960000001</v>
      </c>
      <c r="N61" s="18">
        <v>0.29616276279999998</v>
      </c>
      <c r="O61" s="46">
        <v>0.29739544913425742</v>
      </c>
      <c r="P61" s="46">
        <v>0.29520300102633856</v>
      </c>
      <c r="Q61" s="19">
        <v>0.29699224694506199</v>
      </c>
      <c r="R61" s="70">
        <v>0.302453604832019</v>
      </c>
      <c r="S61" s="28">
        <f>S62+S63+S64</f>
        <v>0.28552992953612455</v>
      </c>
      <c r="T61" s="28">
        <f t="shared" ref="T61:U61" si="5">T62+T63+T64</f>
        <v>0.28411398846049568</v>
      </c>
      <c r="U61" s="28">
        <f t="shared" si="5"/>
        <v>0.28228742796145839</v>
      </c>
      <c r="V61" s="25"/>
    </row>
    <row r="62" spans="1:22" ht="15" customHeight="1" x14ac:dyDescent="0.3">
      <c r="A62" s="44"/>
      <c r="C62" s="31" t="s">
        <v>6</v>
      </c>
      <c r="D62" s="32">
        <v>0.28914802255945454</v>
      </c>
      <c r="E62" s="32">
        <v>0.28915740789913352</v>
      </c>
      <c r="F62" s="32">
        <v>0.2840658374974685</v>
      </c>
      <c r="G62" s="32">
        <v>0.29139279938515128</v>
      </c>
      <c r="H62" s="33">
        <v>0.29030329914102454</v>
      </c>
      <c r="I62" s="33">
        <v>0.29098993460568667</v>
      </c>
      <c r="J62" s="71">
        <v>0.29373051267330436</v>
      </c>
      <c r="K62" s="69">
        <v>0.30134790950436757</v>
      </c>
      <c r="L62" s="72">
        <v>0.29770080646173513</v>
      </c>
      <c r="M62" s="32">
        <v>0.29512822960000001</v>
      </c>
      <c r="N62" s="32">
        <v>0.29616276279999998</v>
      </c>
      <c r="O62" s="61">
        <v>0.29739544913425742</v>
      </c>
      <c r="P62" s="61">
        <v>0.29520300102633856</v>
      </c>
      <c r="Q62" s="33">
        <v>0.29699224694506199</v>
      </c>
      <c r="R62" s="73">
        <v>0.302453604832019</v>
      </c>
      <c r="S62" s="38">
        <v>0.27265855278244899</v>
      </c>
      <c r="T62" s="35">
        <v>0.271546459685228</v>
      </c>
      <c r="U62" s="35">
        <v>0.27002889649119799</v>
      </c>
      <c r="V62" s="30"/>
    </row>
    <row r="63" spans="1:22" ht="15" customHeight="1" x14ac:dyDescent="0.3">
      <c r="A63" s="44"/>
      <c r="C63" s="31" t="s">
        <v>7</v>
      </c>
      <c r="P63" s="4"/>
      <c r="Q63" s="4"/>
      <c r="R63" s="35"/>
      <c r="S63" s="38">
        <v>1.0945048388928E-2</v>
      </c>
      <c r="T63" s="35">
        <v>1.1046880395082901E-2</v>
      </c>
      <c r="U63" s="35">
        <v>1.09351032003322E-2</v>
      </c>
      <c r="V63" s="30"/>
    </row>
    <row r="64" spans="1:22" ht="15" customHeight="1" x14ac:dyDescent="0.3">
      <c r="A64" s="44"/>
      <c r="C64" s="31" t="s">
        <v>8</v>
      </c>
      <c r="P64" s="4"/>
      <c r="Q64" s="4"/>
      <c r="R64" s="35"/>
      <c r="S64" s="38">
        <v>1.92632836474755E-3</v>
      </c>
      <c r="T64" s="35">
        <v>1.5206483801847601E-3</v>
      </c>
      <c r="U64" s="35">
        <v>1.3234282699282E-3</v>
      </c>
      <c r="V64" s="30"/>
    </row>
    <row r="65" spans="1:22" ht="15" customHeight="1" x14ac:dyDescent="0.3">
      <c r="A65" s="44"/>
      <c r="C65" s="31"/>
      <c r="P65" s="4"/>
      <c r="Q65" s="4"/>
      <c r="R65" s="35"/>
      <c r="S65" s="38"/>
      <c r="T65" s="35"/>
      <c r="V65" s="30"/>
    </row>
    <row r="66" spans="1:22" ht="15" customHeight="1" x14ac:dyDescent="0.3">
      <c r="A66" s="44"/>
      <c r="B66" s="25" t="s">
        <v>18</v>
      </c>
      <c r="C66" s="25"/>
      <c r="D66" s="18">
        <v>5.7746467272948375E-2</v>
      </c>
      <c r="E66" s="18">
        <v>5.6697448025028636E-2</v>
      </c>
      <c r="F66" s="18">
        <v>5.138770306571349E-2</v>
      </c>
      <c r="G66" s="18">
        <v>5.0807670612854905E-2</v>
      </c>
      <c r="H66" s="19">
        <v>4.8723725893542666E-2</v>
      </c>
      <c r="I66" s="19">
        <v>4.56915602386175E-2</v>
      </c>
      <c r="J66" s="20">
        <v>4.3916861473852493E-2</v>
      </c>
      <c r="K66" s="23">
        <v>4.2595676918289818E-2</v>
      </c>
      <c r="L66" s="26">
        <v>4.0647539251068704E-2</v>
      </c>
      <c r="M66" s="27">
        <v>4.0164875799999999E-2</v>
      </c>
      <c r="N66" s="27">
        <v>4.1391543699999998E-2</v>
      </c>
      <c r="O66" s="22">
        <v>4.1401525737952624E-2</v>
      </c>
      <c r="P66" s="22">
        <v>4.0921923194445445E-2</v>
      </c>
      <c r="Q66" s="28">
        <v>4.2249424983962697E-2</v>
      </c>
      <c r="R66" s="29">
        <v>4.05797414689038E-2</v>
      </c>
      <c r="S66" s="28">
        <v>4.1205590382578497E-2</v>
      </c>
      <c r="T66" s="23">
        <v>4.0868577011171102E-2</v>
      </c>
      <c r="U66" s="23">
        <v>3.9374862179963901E-2</v>
      </c>
      <c r="V66" s="30"/>
    </row>
    <row r="67" spans="1:22" ht="15" customHeight="1" x14ac:dyDescent="0.3">
      <c r="A67" s="44"/>
      <c r="B67" s="25"/>
      <c r="C67" s="31" t="s">
        <v>5</v>
      </c>
      <c r="D67" s="32">
        <v>5.7746467272948375E-2</v>
      </c>
      <c r="E67" s="32">
        <v>5.6697448025028636E-2</v>
      </c>
      <c r="F67" s="32">
        <v>5.138770306571349E-2</v>
      </c>
      <c r="G67" s="32">
        <v>5.0807670612854905E-2</v>
      </c>
      <c r="H67" s="33">
        <v>4.8723725893542666E-2</v>
      </c>
      <c r="I67" s="33">
        <v>4.56915602386175E-2</v>
      </c>
      <c r="J67" s="34">
        <v>4.3916861473852493E-2</v>
      </c>
      <c r="K67" s="35">
        <v>4.2595676918289818E-2</v>
      </c>
      <c r="L67" s="36">
        <v>4.0647539251068704E-2</v>
      </c>
      <c r="M67" s="37">
        <v>4.0164875799999999E-2</v>
      </c>
      <c r="N67" s="37">
        <v>4.1391543699999998E-2</v>
      </c>
      <c r="O67" s="6">
        <v>4.1401525737952624E-2</v>
      </c>
      <c r="P67" s="6">
        <v>4.0921923194445445E-2</v>
      </c>
      <c r="Q67" s="38">
        <v>4.2249424983962697E-2</v>
      </c>
      <c r="R67" s="39">
        <v>4.05797414689038E-2</v>
      </c>
      <c r="S67" s="38">
        <v>4.1205590382578497E-2</v>
      </c>
      <c r="T67" s="35">
        <v>4.0868577011171102E-2</v>
      </c>
      <c r="U67" s="35">
        <v>3.9374862179963901E-2</v>
      </c>
      <c r="V67" s="30"/>
    </row>
    <row r="68" spans="1:22" ht="15" customHeight="1" x14ac:dyDescent="0.3">
      <c r="A68" s="44"/>
      <c r="B68" s="25"/>
      <c r="C68" s="25"/>
      <c r="D68" s="32"/>
      <c r="E68" s="32"/>
      <c r="F68" s="32"/>
      <c r="G68" s="32"/>
      <c r="H68" s="33"/>
      <c r="I68" s="33"/>
      <c r="J68" s="34"/>
      <c r="K68" s="35"/>
      <c r="L68" s="36"/>
      <c r="M68" s="37"/>
      <c r="N68" s="37"/>
      <c r="O68" s="6"/>
      <c r="P68" s="6"/>
      <c r="Q68" s="38"/>
      <c r="R68" s="39"/>
      <c r="S68" s="28"/>
      <c r="T68" s="23"/>
      <c r="U68" s="23"/>
      <c r="V68" s="30"/>
    </row>
    <row r="69" spans="1:22" ht="15" customHeight="1" x14ac:dyDescent="0.3">
      <c r="A69" s="44"/>
      <c r="B69" s="25" t="s">
        <v>19</v>
      </c>
      <c r="C69" s="25"/>
      <c r="D69" s="18">
        <v>0.35663259299525163</v>
      </c>
      <c r="E69" s="18">
        <v>0.35346599285742153</v>
      </c>
      <c r="F69" s="18">
        <v>0.36278561238882628</v>
      </c>
      <c r="G69" s="18">
        <v>0.35380684751989994</v>
      </c>
      <c r="H69" s="19">
        <v>0.35986870957648537</v>
      </c>
      <c r="I69" s="19">
        <v>0.36012791865685412</v>
      </c>
      <c r="J69" s="20">
        <v>0.36017377223894509</v>
      </c>
      <c r="K69" s="23">
        <v>0.35279579509570325</v>
      </c>
      <c r="L69" s="26">
        <v>0.3619664969771525</v>
      </c>
      <c r="M69" s="27">
        <v>0.36385424451652909</v>
      </c>
      <c r="N69" s="27">
        <v>0.36735779414924802</v>
      </c>
      <c r="O69" s="22">
        <v>0.36473269977993067</v>
      </c>
      <c r="P69" s="22">
        <v>0.36504522254408156</v>
      </c>
      <c r="Q69" s="22">
        <v>0.36441107672948142</v>
      </c>
      <c r="R69" s="22">
        <v>0.36501260776141425</v>
      </c>
      <c r="S69" s="28">
        <v>0.371645284829482</v>
      </c>
      <c r="T69" s="23">
        <v>0.37367555595810897</v>
      </c>
      <c r="U69" s="23">
        <f>SUM(U70:U71)</f>
        <v>0.3795930943495881</v>
      </c>
      <c r="V69" s="25"/>
    </row>
    <row r="70" spans="1:22" ht="15" customHeight="1" x14ac:dyDescent="0.3">
      <c r="A70" s="44"/>
      <c r="C70" s="31" t="s">
        <v>9</v>
      </c>
      <c r="D70" s="32">
        <v>0.35663259299525163</v>
      </c>
      <c r="E70" s="32">
        <v>0.35346599285742153</v>
      </c>
      <c r="F70" s="32">
        <v>0.36278561238882628</v>
      </c>
      <c r="G70" s="32">
        <v>0.35380684751989994</v>
      </c>
      <c r="H70" s="33">
        <v>0.35986870957648537</v>
      </c>
      <c r="I70" s="33">
        <v>0.36012791865685412</v>
      </c>
      <c r="J70" s="34">
        <v>0.36017377223894509</v>
      </c>
      <c r="K70" s="35">
        <v>0.35279579509570325</v>
      </c>
      <c r="L70" s="36">
        <v>0.3619664969771525</v>
      </c>
      <c r="M70" s="37">
        <v>0.36385424451652909</v>
      </c>
      <c r="N70" s="37">
        <v>0.36735779414924802</v>
      </c>
      <c r="O70" s="6">
        <v>0.36473269977993067</v>
      </c>
      <c r="P70" s="6">
        <v>0.36504522254408156</v>
      </c>
      <c r="Q70" s="6">
        <v>0.36441107672948142</v>
      </c>
      <c r="R70" s="6">
        <v>0.36501260776141425</v>
      </c>
      <c r="S70" s="38">
        <v>0.34281046563557199</v>
      </c>
      <c r="T70" s="35">
        <v>0.34966936120705799</v>
      </c>
      <c r="U70" s="35">
        <v>0.35247136966803899</v>
      </c>
      <c r="V70" s="31"/>
    </row>
    <row r="71" spans="1:22" ht="15" customHeight="1" x14ac:dyDescent="0.3">
      <c r="A71" s="44"/>
      <c r="C71" s="31" t="s">
        <v>10</v>
      </c>
      <c r="P71" s="4"/>
      <c r="Q71" s="4"/>
      <c r="R71" s="35"/>
      <c r="S71" s="38">
        <v>2.8834819193910399E-2</v>
      </c>
      <c r="T71" s="35">
        <v>2.4006194751050699E-2</v>
      </c>
      <c r="U71" s="35">
        <v>2.7121724681549102E-2</v>
      </c>
      <c r="V71" s="31"/>
    </row>
    <row r="72" spans="1:22" ht="15" customHeight="1" x14ac:dyDescent="0.3">
      <c r="A72" s="44"/>
      <c r="C72" s="31"/>
      <c r="P72" s="4"/>
      <c r="Q72" s="4"/>
      <c r="R72" s="35"/>
      <c r="S72" s="38"/>
      <c r="T72" s="35"/>
      <c r="V72" s="31"/>
    </row>
    <row r="73" spans="1:22" ht="15" customHeight="1" x14ac:dyDescent="0.3">
      <c r="A73" s="44"/>
      <c r="B73" s="25" t="s">
        <v>20</v>
      </c>
      <c r="C73" s="25"/>
      <c r="D73" s="18">
        <v>0.13100316512576929</v>
      </c>
      <c r="E73" s="18">
        <v>0.13368295843177214</v>
      </c>
      <c r="F73" s="18">
        <v>0.13584359088966627</v>
      </c>
      <c r="G73" s="18">
        <v>0.13636375255405914</v>
      </c>
      <c r="H73" s="19">
        <v>0.13457435958010858</v>
      </c>
      <c r="I73" s="19">
        <v>0.13684549312232222</v>
      </c>
      <c r="J73" s="20">
        <v>0.13698262436205272</v>
      </c>
      <c r="K73" s="22">
        <v>0.13756292464197448</v>
      </c>
      <c r="L73" s="27">
        <v>0.1344310757386962</v>
      </c>
      <c r="M73" s="27">
        <v>0.13602934810353662</v>
      </c>
      <c r="N73" s="27">
        <v>0.13051460662204201</v>
      </c>
      <c r="O73" s="22">
        <v>0.13237864374936426</v>
      </c>
      <c r="P73" s="22">
        <v>0.13458591508805381</v>
      </c>
      <c r="Q73" s="22">
        <v>0.13251385280120201</v>
      </c>
      <c r="R73" s="22">
        <v>0.12764373931416523</v>
      </c>
      <c r="S73" s="28">
        <f>S75+S76</f>
        <v>7.0893634196223784E-2</v>
      </c>
      <c r="T73" s="28">
        <f t="shared" ref="T73:U73" si="6">T75+T76</f>
        <v>7.0760364522868172E-2</v>
      </c>
      <c r="U73" s="28">
        <f t="shared" si="6"/>
        <v>6.991612689212523E-2</v>
      </c>
      <c r="V73" s="25"/>
    </row>
    <row r="74" spans="1:22" ht="15" customHeight="1" x14ac:dyDescent="0.3">
      <c r="A74" s="62"/>
      <c r="C74" s="31" t="s">
        <v>11</v>
      </c>
      <c r="D74" s="32">
        <v>0.13100316512576929</v>
      </c>
      <c r="E74" s="32">
        <v>0.13368295843177214</v>
      </c>
      <c r="F74" s="32">
        <v>0.13584359088966627</v>
      </c>
      <c r="G74" s="32">
        <v>0.13636375255405914</v>
      </c>
      <c r="H74" s="33">
        <v>0.13457435958010858</v>
      </c>
      <c r="I74" s="33">
        <v>0.13684549312232222</v>
      </c>
      <c r="J74" s="34">
        <v>0.13698262436205272</v>
      </c>
      <c r="K74" s="6">
        <v>0.13756292464197448</v>
      </c>
      <c r="L74" s="37">
        <v>0.1344310757386962</v>
      </c>
      <c r="M74" s="37">
        <v>0.13602934810353662</v>
      </c>
      <c r="N74" s="37">
        <v>0.13051460662204201</v>
      </c>
      <c r="O74" s="6">
        <v>0.13237864374936426</v>
      </c>
      <c r="P74" s="6">
        <v>0.13458591508805381</v>
      </c>
      <c r="Q74" s="6">
        <v>0.13251385280120201</v>
      </c>
      <c r="R74" s="6">
        <v>0.12764373931416523</v>
      </c>
      <c r="S74" s="38"/>
      <c r="T74" s="35"/>
      <c r="U74" s="38"/>
      <c r="V74" s="30"/>
    </row>
    <row r="75" spans="1:22" ht="15" customHeight="1" x14ac:dyDescent="0.3">
      <c r="A75" s="44"/>
      <c r="C75" s="31" t="s">
        <v>12</v>
      </c>
      <c r="P75" s="4"/>
      <c r="Q75" s="4"/>
      <c r="R75" s="35"/>
      <c r="S75" s="38">
        <v>7.0000000000000007E-2</v>
      </c>
      <c r="T75" s="35">
        <v>6.9740680477738806E-2</v>
      </c>
      <c r="U75" s="35">
        <v>6.8888566575167107E-2</v>
      </c>
      <c r="V75" s="30"/>
    </row>
    <row r="76" spans="1:22" ht="15" customHeight="1" x14ac:dyDescent="0.3">
      <c r="A76" s="44"/>
      <c r="C76" s="31" t="s">
        <v>27</v>
      </c>
      <c r="P76" s="4"/>
      <c r="Q76" s="4"/>
      <c r="R76" s="35"/>
      <c r="S76" s="38">
        <v>8.9363419622377196E-4</v>
      </c>
      <c r="T76" s="35">
        <v>1.0196840451293699E-3</v>
      </c>
      <c r="U76" s="35">
        <v>1.02756031695812E-3</v>
      </c>
      <c r="V76" s="30"/>
    </row>
    <row r="77" spans="1:22" ht="15" customHeight="1" x14ac:dyDescent="0.3">
      <c r="A77" s="44"/>
      <c r="C77" s="31"/>
      <c r="P77" s="4"/>
      <c r="Q77" s="4"/>
      <c r="R77" s="35"/>
      <c r="S77" s="38"/>
      <c r="T77" s="35"/>
      <c r="V77" s="30"/>
    </row>
    <row r="78" spans="1:22" ht="15" customHeight="1" x14ac:dyDescent="0.3">
      <c r="A78" s="44"/>
      <c r="B78" s="25" t="s">
        <v>15</v>
      </c>
      <c r="C78" s="25"/>
      <c r="D78" s="15"/>
      <c r="E78" s="15"/>
      <c r="F78" s="15"/>
      <c r="G78" s="15"/>
      <c r="H78" s="15"/>
      <c r="I78" s="15"/>
      <c r="J78" s="15"/>
      <c r="K78" s="15"/>
      <c r="L78" s="15"/>
      <c r="M78" s="15"/>
      <c r="N78" s="15"/>
      <c r="O78" s="15"/>
      <c r="P78" s="15"/>
      <c r="Q78" s="15"/>
      <c r="R78" s="23"/>
      <c r="S78" s="28">
        <v>5.21368404540168E-2</v>
      </c>
      <c r="T78" s="23">
        <v>5.1690338419137297E-2</v>
      </c>
      <c r="U78" s="23">
        <v>4.9663865341785497E-2</v>
      </c>
      <c r="V78" s="25"/>
    </row>
    <row r="79" spans="1:22" ht="15" customHeight="1" x14ac:dyDescent="0.3">
      <c r="A79" s="44"/>
      <c r="B79" s="25"/>
      <c r="C79" s="31" t="s">
        <v>13</v>
      </c>
      <c r="D79" s="15"/>
      <c r="E79" s="15"/>
      <c r="F79" s="15"/>
      <c r="G79" s="15"/>
      <c r="H79" s="15"/>
      <c r="I79" s="15"/>
      <c r="J79" s="15"/>
      <c r="K79" s="15"/>
      <c r="L79" s="15"/>
      <c r="M79" s="15"/>
      <c r="N79" s="15"/>
      <c r="O79" s="15"/>
      <c r="P79" s="15"/>
      <c r="Q79" s="15"/>
      <c r="R79" s="23"/>
      <c r="S79" s="38">
        <v>5.21368404540168E-2</v>
      </c>
      <c r="T79" s="35">
        <v>5.1690338419137297E-2</v>
      </c>
      <c r="U79" s="35">
        <v>4.9663865341785497E-2</v>
      </c>
      <c r="V79" s="25"/>
    </row>
    <row r="80" spans="1:22" ht="15" customHeight="1" x14ac:dyDescent="0.3">
      <c r="A80" s="44"/>
      <c r="B80" s="25"/>
      <c r="C80" s="25"/>
      <c r="D80" s="15"/>
      <c r="E80" s="15"/>
      <c r="F80" s="15"/>
      <c r="G80" s="15"/>
      <c r="H80" s="15"/>
      <c r="I80" s="15"/>
      <c r="J80" s="15"/>
      <c r="K80" s="15"/>
      <c r="L80" s="15"/>
      <c r="M80" s="15"/>
      <c r="N80" s="15"/>
      <c r="O80" s="15"/>
      <c r="P80" s="15"/>
      <c r="Q80" s="15"/>
      <c r="R80" s="23"/>
      <c r="S80" s="28"/>
      <c r="T80" s="23"/>
      <c r="U80" s="23"/>
      <c r="V80" s="25"/>
    </row>
    <row r="81" spans="1:22" ht="15" customHeight="1" x14ac:dyDescent="0.3">
      <c r="A81" s="44"/>
      <c r="B81" s="25" t="s">
        <v>16</v>
      </c>
      <c r="C81" s="25"/>
      <c r="D81" s="15"/>
      <c r="E81" s="15"/>
      <c r="F81" s="15"/>
      <c r="G81" s="15"/>
      <c r="H81" s="15"/>
      <c r="I81" s="15"/>
      <c r="J81" s="15"/>
      <c r="K81" s="15"/>
      <c r="L81" s="15"/>
      <c r="M81" s="15"/>
      <c r="N81" s="15"/>
      <c r="O81" s="15"/>
      <c r="P81" s="15"/>
      <c r="Q81" s="15"/>
      <c r="R81" s="23"/>
      <c r="S81" s="28">
        <v>1.52064238456042E-2</v>
      </c>
      <c r="T81" s="23">
        <v>1.6119970023619701E-2</v>
      </c>
      <c r="U81" s="23">
        <v>1.6803757447115399E-2</v>
      </c>
      <c r="V81" s="30"/>
    </row>
    <row r="82" spans="1:22" ht="15" customHeight="1" x14ac:dyDescent="0.3">
      <c r="A82" s="44"/>
      <c r="B82" s="25"/>
      <c r="C82" s="31" t="s">
        <v>14</v>
      </c>
      <c r="D82" s="15"/>
      <c r="E82" s="15"/>
      <c r="F82" s="15"/>
      <c r="G82" s="15"/>
      <c r="H82" s="15"/>
      <c r="I82" s="15"/>
      <c r="J82" s="15"/>
      <c r="K82" s="15"/>
      <c r="L82" s="15"/>
      <c r="M82" s="15"/>
      <c r="N82" s="15"/>
      <c r="O82" s="15"/>
      <c r="P82" s="15"/>
      <c r="Q82" s="15"/>
      <c r="R82" s="23"/>
      <c r="S82" s="38">
        <v>1.52064238456042E-2</v>
      </c>
      <c r="T82" s="35">
        <v>1.6119970023619701E-2</v>
      </c>
      <c r="U82" s="35">
        <v>1.6803757447115399E-2</v>
      </c>
      <c r="V82" s="30"/>
    </row>
    <row r="83" spans="1:22" ht="15" customHeight="1" x14ac:dyDescent="0.3">
      <c r="A83" s="44"/>
      <c r="B83" s="25"/>
      <c r="C83" s="25"/>
      <c r="D83" s="15"/>
      <c r="E83" s="15"/>
      <c r="F83" s="15"/>
      <c r="G83" s="15"/>
      <c r="H83" s="15"/>
      <c r="I83" s="15"/>
      <c r="J83" s="15"/>
      <c r="K83" s="15"/>
      <c r="L83" s="15"/>
      <c r="M83" s="15"/>
      <c r="N83" s="15"/>
      <c r="O83" s="15"/>
      <c r="P83" s="15"/>
      <c r="Q83" s="15"/>
      <c r="R83" s="23"/>
      <c r="S83" s="28"/>
      <c r="T83" s="23"/>
      <c r="U83" s="23"/>
      <c r="V83" s="30"/>
    </row>
    <row r="84" spans="1:22" s="74" customFormat="1" ht="22.2" customHeight="1" x14ac:dyDescent="0.3">
      <c r="A84" s="44"/>
      <c r="B84" s="25" t="s">
        <v>21</v>
      </c>
      <c r="C84" s="25"/>
      <c r="D84" s="18">
        <v>0.16546975204657624</v>
      </c>
      <c r="E84" s="18">
        <v>0.16699619278664427</v>
      </c>
      <c r="F84" s="18">
        <v>0.16591725615832545</v>
      </c>
      <c r="G84" s="18">
        <v>0.16762892992803474</v>
      </c>
      <c r="H84" s="19">
        <v>0.16652990580883889</v>
      </c>
      <c r="I84" s="19">
        <v>0.1663446833808245</v>
      </c>
      <c r="J84" s="45">
        <v>0.16519622925184524</v>
      </c>
      <c r="K84" s="46">
        <v>0.16569769383966487</v>
      </c>
      <c r="L84" s="27">
        <v>0.16525408157134672</v>
      </c>
      <c r="M84" s="27">
        <v>0.16482330196264824</v>
      </c>
      <c r="N84" s="27">
        <v>0.16457329278053501</v>
      </c>
      <c r="O84" s="22">
        <v>0.16409168159849508</v>
      </c>
      <c r="P84" s="22">
        <v>0.16424393814708066</v>
      </c>
      <c r="Q84" s="22">
        <v>0.16383339854029211</v>
      </c>
      <c r="R84" s="22">
        <v>0.16431030662349524</v>
      </c>
      <c r="S84" s="28">
        <v>0.16376371141593801</v>
      </c>
      <c r="T84" s="23">
        <v>0.16379088964972799</v>
      </c>
      <c r="U84" s="23">
        <v>0.16338842614492</v>
      </c>
      <c r="V84" s="30"/>
    </row>
    <row r="85" spans="1:22" s="74" customFormat="1" ht="22.2" customHeight="1" x14ac:dyDescent="0.3">
      <c r="A85" s="44"/>
      <c r="B85" s="25"/>
      <c r="C85" s="25"/>
      <c r="D85" s="48"/>
      <c r="E85" s="48"/>
      <c r="F85" s="48"/>
      <c r="G85" s="48"/>
      <c r="H85" s="49"/>
      <c r="I85" s="49"/>
      <c r="J85" s="50"/>
      <c r="K85" s="53"/>
      <c r="L85" s="37"/>
      <c r="M85" s="37"/>
      <c r="N85" s="37"/>
      <c r="O85" s="6"/>
      <c r="P85" s="6"/>
      <c r="Q85" s="6"/>
      <c r="R85" s="6"/>
      <c r="S85" s="28"/>
      <c r="T85" s="23"/>
      <c r="U85" s="23"/>
      <c r="V85" s="30"/>
    </row>
    <row r="86" spans="1:22" s="74" customFormat="1" ht="17.399999999999999" customHeight="1" x14ac:dyDescent="0.3">
      <c r="A86" s="44"/>
      <c r="B86" s="25" t="s">
        <v>28</v>
      </c>
      <c r="C86" s="31"/>
      <c r="D86" s="32">
        <f>D61+D66+D69+D73+D78+D81+D84</f>
        <v>1</v>
      </c>
      <c r="E86" s="32">
        <f t="shared" ref="E86:U86" si="7">E61+E66+E69+E73+E78+E81+E84</f>
        <v>1</v>
      </c>
      <c r="F86" s="32">
        <f t="shared" si="7"/>
        <v>0.99999999999999989</v>
      </c>
      <c r="G86" s="32">
        <f t="shared" si="7"/>
        <v>1</v>
      </c>
      <c r="H86" s="32">
        <f t="shared" si="7"/>
        <v>1</v>
      </c>
      <c r="I86" s="32">
        <f t="shared" si="7"/>
        <v>0.99999959000430494</v>
      </c>
      <c r="J86" s="32">
        <f t="shared" si="7"/>
        <v>0.99999999999999978</v>
      </c>
      <c r="K86" s="32">
        <f t="shared" si="7"/>
        <v>1</v>
      </c>
      <c r="L86" s="77">
        <f t="shared" si="7"/>
        <v>0.99999999999999922</v>
      </c>
      <c r="M86" s="77">
        <f t="shared" si="7"/>
        <v>0.99999999998271394</v>
      </c>
      <c r="N86" s="77">
        <f t="shared" si="7"/>
        <v>1.000000000051825</v>
      </c>
      <c r="O86" s="77">
        <f t="shared" si="7"/>
        <v>1</v>
      </c>
      <c r="P86" s="77">
        <f t="shared" si="7"/>
        <v>1</v>
      </c>
      <c r="Q86" s="77">
        <f t="shared" si="7"/>
        <v>1</v>
      </c>
      <c r="R86" s="77">
        <f t="shared" si="7"/>
        <v>0.99999999999999756</v>
      </c>
      <c r="S86" s="77">
        <f t="shared" si="7"/>
        <v>1.0003814146599677</v>
      </c>
      <c r="T86" s="77">
        <f t="shared" si="7"/>
        <v>1.0010196840451289</v>
      </c>
      <c r="U86" s="77">
        <f t="shared" si="7"/>
        <v>1.0010275603169565</v>
      </c>
      <c r="V86" s="30"/>
    </row>
    <row r="87" spans="1:22" s="74" customFormat="1" ht="108.6" customHeight="1" x14ac:dyDescent="0.3">
      <c r="A87" s="80" t="s">
        <v>31</v>
      </c>
      <c r="B87" s="80"/>
      <c r="C87" s="80"/>
      <c r="D87" s="80"/>
      <c r="E87" s="80"/>
      <c r="F87" s="80"/>
      <c r="G87" s="80"/>
      <c r="H87" s="80"/>
      <c r="I87" s="80"/>
      <c r="J87" s="80"/>
      <c r="K87" s="80"/>
      <c r="L87" s="80"/>
      <c r="M87" s="80"/>
      <c r="N87" s="80"/>
      <c r="O87" s="80"/>
      <c r="P87" s="80"/>
      <c r="Q87" s="80"/>
      <c r="R87" s="80"/>
      <c r="S87" s="80"/>
      <c r="T87" s="80"/>
      <c r="U87" s="78"/>
    </row>
    <row r="88" spans="1:22" s="74" customFormat="1" ht="50.4" customHeight="1" x14ac:dyDescent="0.3">
      <c r="A88" s="80" t="s">
        <v>32</v>
      </c>
      <c r="B88" s="80"/>
      <c r="C88" s="80"/>
      <c r="D88" s="80"/>
      <c r="E88" s="80"/>
      <c r="F88" s="80"/>
      <c r="G88" s="80"/>
      <c r="H88" s="80"/>
      <c r="I88" s="80"/>
      <c r="J88" s="80"/>
      <c r="K88" s="80"/>
      <c r="L88" s="80"/>
      <c r="M88" s="80"/>
      <c r="N88" s="80"/>
      <c r="O88" s="80"/>
      <c r="P88" s="80"/>
      <c r="Q88" s="80"/>
      <c r="R88" s="80"/>
      <c r="S88" s="80"/>
      <c r="T88" s="80"/>
      <c r="U88" s="78"/>
    </row>
    <row r="89" spans="1:22" ht="69" customHeight="1" x14ac:dyDescent="0.3">
      <c r="A89" s="81" t="s">
        <v>34</v>
      </c>
      <c r="B89" s="81"/>
      <c r="C89" s="81"/>
      <c r="D89" s="81"/>
      <c r="E89" s="81"/>
      <c r="F89" s="81"/>
      <c r="G89" s="81"/>
      <c r="H89" s="81"/>
      <c r="I89" s="81"/>
      <c r="J89" s="81"/>
      <c r="K89" s="81"/>
      <c r="L89" s="81"/>
      <c r="M89" s="81"/>
      <c r="N89" s="81"/>
      <c r="O89" s="81"/>
      <c r="P89" s="81"/>
      <c r="Q89" s="81"/>
      <c r="R89" s="81"/>
      <c r="S89" s="81"/>
      <c r="T89" s="81"/>
      <c r="U89" s="44"/>
    </row>
    <row r="90" spans="1:22" ht="16.8" customHeight="1" x14ac:dyDescent="0.3">
      <c r="A90" s="82" t="s">
        <v>29</v>
      </c>
      <c r="B90" s="82"/>
      <c r="C90" s="82"/>
      <c r="D90" s="82"/>
      <c r="E90" s="82"/>
      <c r="F90" s="82"/>
      <c r="G90" s="82"/>
      <c r="H90" s="82"/>
      <c r="I90" s="82"/>
      <c r="J90" s="82"/>
      <c r="K90" s="82"/>
      <c r="L90" s="82"/>
      <c r="M90" s="82"/>
      <c r="N90" s="82"/>
      <c r="O90" s="82"/>
      <c r="P90" s="82"/>
      <c r="Q90" s="82"/>
      <c r="R90" s="82"/>
      <c r="S90" s="82"/>
      <c r="T90" s="82"/>
      <c r="U90" s="82"/>
      <c r="V90" s="31"/>
    </row>
    <row r="91" spans="1:22" ht="19.2" customHeight="1" x14ac:dyDescent="0.3">
      <c r="A91" s="83" t="s">
        <v>30</v>
      </c>
      <c r="B91" s="82"/>
      <c r="C91" s="82"/>
      <c r="D91" s="82"/>
      <c r="E91" s="82"/>
      <c r="F91" s="82"/>
      <c r="G91" s="82"/>
      <c r="H91" s="82"/>
      <c r="I91" s="82"/>
      <c r="J91" s="82"/>
      <c r="K91" s="82"/>
      <c r="L91" s="82"/>
      <c r="M91" s="82"/>
      <c r="N91" s="82"/>
      <c r="O91" s="82"/>
      <c r="P91" s="82"/>
      <c r="Q91" s="82"/>
      <c r="R91" s="82"/>
      <c r="S91" s="82"/>
      <c r="T91" s="82"/>
      <c r="U91" s="82"/>
      <c r="V91" s="31"/>
    </row>
    <row r="92" spans="1:22" ht="57.6" customHeight="1" x14ac:dyDescent="0.3">
      <c r="A92" s="82" t="s">
        <v>35</v>
      </c>
      <c r="B92" s="82"/>
      <c r="C92" s="82"/>
      <c r="D92" s="82"/>
      <c r="E92" s="82"/>
      <c r="F92" s="82"/>
      <c r="G92" s="82"/>
      <c r="H92" s="82"/>
      <c r="I92" s="82"/>
      <c r="J92" s="82"/>
      <c r="K92" s="82"/>
      <c r="L92" s="82"/>
      <c r="M92" s="82"/>
      <c r="N92" s="82"/>
      <c r="O92" s="82"/>
      <c r="P92" s="82"/>
      <c r="Q92" s="82"/>
      <c r="R92" s="82"/>
      <c r="S92" s="82"/>
      <c r="T92" s="82"/>
      <c r="U92" s="44"/>
    </row>
    <row r="93" spans="1:22" x14ac:dyDescent="0.3">
      <c r="O93" s="42"/>
    </row>
    <row r="94" spans="1:22" x14ac:dyDescent="0.3">
      <c r="O94" s="42"/>
    </row>
    <row r="95" spans="1:22" x14ac:dyDescent="0.3">
      <c r="O95" s="42"/>
    </row>
    <row r="96" spans="1:22" x14ac:dyDescent="0.3">
      <c r="O96" s="42"/>
    </row>
    <row r="97" spans="15:15" x14ac:dyDescent="0.3">
      <c r="O97" s="42"/>
    </row>
    <row r="98" spans="15:15" x14ac:dyDescent="0.3">
      <c r="O98" s="42"/>
    </row>
    <row r="99" spans="15:15" x14ac:dyDescent="0.3">
      <c r="O99" s="42"/>
    </row>
    <row r="100" spans="15:15" x14ac:dyDescent="0.3">
      <c r="O100" s="42"/>
    </row>
    <row r="101" spans="15:15" x14ac:dyDescent="0.3">
      <c r="O101" s="42"/>
    </row>
    <row r="102" spans="15:15" x14ac:dyDescent="0.3">
      <c r="O102" s="42"/>
    </row>
    <row r="103" spans="15:15" x14ac:dyDescent="0.3">
      <c r="O103" s="42"/>
    </row>
    <row r="104" spans="15:15" x14ac:dyDescent="0.3">
      <c r="O104" s="42"/>
    </row>
    <row r="105" spans="15:15" x14ac:dyDescent="0.3">
      <c r="O105" s="42"/>
    </row>
    <row r="106" spans="15:15" x14ac:dyDescent="0.3">
      <c r="O106" s="42"/>
    </row>
    <row r="107" spans="15:15" x14ac:dyDescent="0.3">
      <c r="O107" s="42"/>
    </row>
    <row r="108" spans="15:15" x14ac:dyDescent="0.3">
      <c r="O108" s="42"/>
    </row>
    <row r="109" spans="15:15" x14ac:dyDescent="0.3">
      <c r="O109" s="42"/>
    </row>
    <row r="110" spans="15:15" x14ac:dyDescent="0.3">
      <c r="O110" s="42"/>
    </row>
    <row r="111" spans="15:15" x14ac:dyDescent="0.3">
      <c r="O111" s="42"/>
    </row>
    <row r="112" spans="15:15" x14ac:dyDescent="0.3">
      <c r="O112" s="42"/>
    </row>
    <row r="113" spans="15:15" x14ac:dyDescent="0.3">
      <c r="O113" s="42"/>
    </row>
    <row r="114" spans="15:15" x14ac:dyDescent="0.3">
      <c r="O114" s="42"/>
    </row>
    <row r="115" spans="15:15" x14ac:dyDescent="0.3">
      <c r="O115" s="42"/>
    </row>
    <row r="116" spans="15:15" x14ac:dyDescent="0.3">
      <c r="O116" s="42"/>
    </row>
    <row r="117" spans="15:15" x14ac:dyDescent="0.3">
      <c r="O117" s="42"/>
    </row>
    <row r="118" spans="15:15" x14ac:dyDescent="0.3">
      <c r="O118" s="42"/>
    </row>
    <row r="119" spans="15:15" x14ac:dyDescent="0.3">
      <c r="O119" s="42"/>
    </row>
    <row r="120" spans="15:15" x14ac:dyDescent="0.3">
      <c r="O120" s="42"/>
    </row>
    <row r="121" spans="15:15" x14ac:dyDescent="0.3">
      <c r="O121" s="42"/>
    </row>
    <row r="122" spans="15:15" x14ac:dyDescent="0.3">
      <c r="O122" s="42"/>
    </row>
    <row r="123" spans="15:15" x14ac:dyDescent="0.3">
      <c r="O123" s="42"/>
    </row>
    <row r="124" spans="15:15" x14ac:dyDescent="0.3">
      <c r="O124" s="42"/>
    </row>
    <row r="125" spans="15:15" x14ac:dyDescent="0.3">
      <c r="O125" s="42"/>
    </row>
    <row r="126" spans="15:15" x14ac:dyDescent="0.3">
      <c r="O126" s="42"/>
    </row>
    <row r="127" spans="15:15" x14ac:dyDescent="0.3">
      <c r="O127" s="42"/>
    </row>
    <row r="128" spans="15:15" x14ac:dyDescent="0.3">
      <c r="O128" s="42"/>
    </row>
    <row r="129" spans="15:15" x14ac:dyDescent="0.3">
      <c r="O129" s="42"/>
    </row>
    <row r="130" spans="15:15" x14ac:dyDescent="0.3">
      <c r="O130" s="42"/>
    </row>
    <row r="131" spans="15:15" x14ac:dyDescent="0.3">
      <c r="O131" s="42"/>
    </row>
    <row r="132" spans="15:15" x14ac:dyDescent="0.3">
      <c r="O132" s="42"/>
    </row>
    <row r="133" spans="15:15" x14ac:dyDescent="0.3">
      <c r="O133" s="42"/>
    </row>
    <row r="134" spans="15:15" x14ac:dyDescent="0.3">
      <c r="O134" s="42"/>
    </row>
    <row r="135" spans="15:15" x14ac:dyDescent="0.3">
      <c r="O135" s="42"/>
    </row>
    <row r="136" spans="15:15" x14ac:dyDescent="0.3">
      <c r="O136" s="42"/>
    </row>
    <row r="137" spans="15:15" x14ac:dyDescent="0.3">
      <c r="O137" s="42"/>
    </row>
    <row r="138" spans="15:15" x14ac:dyDescent="0.3">
      <c r="O138" s="42"/>
    </row>
    <row r="139" spans="15:15" x14ac:dyDescent="0.3">
      <c r="O139" s="42"/>
    </row>
    <row r="140" spans="15:15" x14ac:dyDescent="0.3">
      <c r="O140" s="42"/>
    </row>
    <row r="141" spans="15:15" x14ac:dyDescent="0.3">
      <c r="O141" s="42"/>
    </row>
    <row r="142" spans="15:15" x14ac:dyDescent="0.3">
      <c r="O142" s="42"/>
    </row>
    <row r="143" spans="15:15" x14ac:dyDescent="0.3">
      <c r="O143" s="42"/>
    </row>
    <row r="144" spans="15:15" x14ac:dyDescent="0.3">
      <c r="O144" s="42"/>
    </row>
    <row r="145" spans="15:15" x14ac:dyDescent="0.3">
      <c r="O145" s="42"/>
    </row>
    <row r="146" spans="15:15" x14ac:dyDescent="0.3">
      <c r="O146" s="42"/>
    </row>
    <row r="147" spans="15:15" x14ac:dyDescent="0.3">
      <c r="O147" s="42"/>
    </row>
    <row r="148" spans="15:15" x14ac:dyDescent="0.3">
      <c r="O148" s="42"/>
    </row>
    <row r="149" spans="15:15" x14ac:dyDescent="0.3">
      <c r="O149" s="42"/>
    </row>
    <row r="150" spans="15:15" x14ac:dyDescent="0.3">
      <c r="O150" s="42"/>
    </row>
    <row r="151" spans="15:15" x14ac:dyDescent="0.3">
      <c r="O151" s="42"/>
    </row>
    <row r="152" spans="15:15" x14ac:dyDescent="0.3">
      <c r="O152" s="42"/>
    </row>
    <row r="153" spans="15:15" x14ac:dyDescent="0.3">
      <c r="O153" s="42"/>
    </row>
    <row r="154" spans="15:15" x14ac:dyDescent="0.3">
      <c r="O154" s="42"/>
    </row>
    <row r="155" spans="15:15" x14ac:dyDescent="0.3">
      <c r="O155" s="42"/>
    </row>
    <row r="156" spans="15:15" x14ac:dyDescent="0.3">
      <c r="O156" s="42"/>
    </row>
    <row r="157" spans="15:15" x14ac:dyDescent="0.3">
      <c r="O157" s="42"/>
    </row>
    <row r="158" spans="15:15" x14ac:dyDescent="0.3">
      <c r="O158" s="42"/>
    </row>
    <row r="159" spans="15:15" x14ac:dyDescent="0.3">
      <c r="O159" s="42"/>
    </row>
    <row r="160" spans="15:15" x14ac:dyDescent="0.3">
      <c r="O160" s="42"/>
    </row>
    <row r="161" spans="15:15" x14ac:dyDescent="0.3">
      <c r="O161" s="42"/>
    </row>
    <row r="162" spans="15:15" x14ac:dyDescent="0.3">
      <c r="O162" s="42"/>
    </row>
    <row r="163" spans="15:15" x14ac:dyDescent="0.3">
      <c r="O163" s="42"/>
    </row>
    <row r="164" spans="15:15" x14ac:dyDescent="0.3">
      <c r="O164" s="42"/>
    </row>
    <row r="165" spans="15:15" x14ac:dyDescent="0.3">
      <c r="O165" s="42"/>
    </row>
    <row r="166" spans="15:15" x14ac:dyDescent="0.3">
      <c r="O166" s="42"/>
    </row>
    <row r="167" spans="15:15" x14ac:dyDescent="0.3">
      <c r="O167" s="42"/>
    </row>
    <row r="168" spans="15:15" x14ac:dyDescent="0.3">
      <c r="O168" s="42"/>
    </row>
    <row r="169" spans="15:15" x14ac:dyDescent="0.3">
      <c r="O169" s="42"/>
    </row>
    <row r="170" spans="15:15" x14ac:dyDescent="0.3">
      <c r="O170" s="42"/>
    </row>
    <row r="171" spans="15:15" x14ac:dyDescent="0.3">
      <c r="O171" s="42"/>
    </row>
    <row r="172" spans="15:15" x14ac:dyDescent="0.3">
      <c r="O172" s="42"/>
    </row>
    <row r="173" spans="15:15" x14ac:dyDescent="0.3">
      <c r="O173" s="42"/>
    </row>
    <row r="174" spans="15:15" x14ac:dyDescent="0.3">
      <c r="O174" s="42"/>
    </row>
    <row r="175" spans="15:15" x14ac:dyDescent="0.3">
      <c r="O175" s="42"/>
    </row>
    <row r="176" spans="15:15" x14ac:dyDescent="0.3">
      <c r="O176" s="42"/>
    </row>
    <row r="177" spans="15:15" x14ac:dyDescent="0.3">
      <c r="O177" s="42"/>
    </row>
    <row r="178" spans="15:15" x14ac:dyDescent="0.3">
      <c r="O178" s="42"/>
    </row>
  </sheetData>
  <mergeCells count="6">
    <mergeCell ref="A87:T87"/>
    <mergeCell ref="A88:T88"/>
    <mergeCell ref="A89:T89"/>
    <mergeCell ref="A92:T92"/>
    <mergeCell ref="A90:U90"/>
    <mergeCell ref="A91:U91"/>
  </mergeCells>
  <pageMargins left="0.45" right="0.45" top="0.75" bottom="0.75" header="0.3" footer="0.3"/>
  <pageSetup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2005-2021</vt:lpstr>
    </vt:vector>
  </TitlesOfParts>
  <Company>Bureau of Labor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Munoz, Juan - BLS</cp:lastModifiedBy>
  <cp:lastPrinted>2016-08-31T12:56:58Z</cp:lastPrinted>
  <dcterms:created xsi:type="dcterms:W3CDTF">2011-09-20T17:45:20Z</dcterms:created>
  <dcterms:modified xsi:type="dcterms:W3CDTF">2022-09-30T19:43:38Z</dcterms:modified>
</cp:coreProperties>
</file>