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filer6\Oplcsrv2\Transmit\Unitan_R\Sept 2023 SPM Website Update\"/>
    </mc:Choice>
  </mc:AlternateContent>
  <xr:revisionPtr revIDLastSave="0" documentId="13_ncr:1_{3AA8488B-5772-4AD3-A984-1ECECEC3AF56}" xr6:coauthVersionLast="47" xr6:coauthVersionMax="47" xr10:uidLastSave="{00000000-0000-0000-0000-000000000000}"/>
  <bookViews>
    <workbookView xWindow="-108" yWindow="-108" windowWidth="23256" windowHeight="12576" xr2:uid="{00000000-000D-0000-FFFF-FFFF00000000}"/>
  </bookViews>
  <sheets>
    <sheet name="2005-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8" i="4" l="1"/>
  <c r="S57" i="4" l="1"/>
  <c r="R57" i="4"/>
  <c r="Q57" i="4"/>
  <c r="P57" i="4"/>
  <c r="O57" i="4"/>
  <c r="N57" i="4"/>
  <c r="M57" i="4"/>
  <c r="L57" i="4"/>
  <c r="K57" i="4"/>
  <c r="J57" i="4"/>
  <c r="I57" i="4"/>
  <c r="H57" i="4"/>
  <c r="G57" i="4"/>
  <c r="F57" i="4"/>
  <c r="E57" i="4"/>
  <c r="D57" i="4"/>
  <c r="C57" i="4"/>
  <c r="B57" i="4"/>
  <c r="T53" i="4"/>
  <c r="T49" i="4"/>
  <c r="T45" i="4"/>
  <c r="S38" i="4"/>
  <c r="R38" i="4"/>
  <c r="Q38" i="4"/>
  <c r="P38" i="4"/>
  <c r="O38" i="4"/>
  <c r="N38" i="4"/>
  <c r="M38" i="4"/>
  <c r="L38" i="4"/>
  <c r="K38" i="4"/>
  <c r="J38" i="4"/>
  <c r="I38" i="4"/>
  <c r="H38" i="4"/>
  <c r="G38" i="4"/>
  <c r="F38" i="4"/>
  <c r="E38" i="4"/>
  <c r="D38" i="4"/>
  <c r="C38" i="4"/>
  <c r="B38" i="4"/>
  <c r="T34" i="4"/>
  <c r="T30" i="4"/>
  <c r="T26" i="4"/>
  <c r="S19" i="4"/>
  <c r="R19" i="4"/>
  <c r="Q19" i="4"/>
  <c r="P19" i="4"/>
  <c r="O19" i="4"/>
  <c r="N19" i="4"/>
  <c r="M19" i="4"/>
  <c r="L19" i="4"/>
  <c r="K19" i="4"/>
  <c r="J19" i="4"/>
  <c r="I19" i="4"/>
  <c r="H19" i="4"/>
  <c r="G19" i="4"/>
  <c r="F19" i="4"/>
  <c r="E19" i="4"/>
  <c r="D19" i="4"/>
  <c r="C19" i="4"/>
  <c r="B19" i="4"/>
  <c r="T15" i="4"/>
  <c r="T11" i="4"/>
  <c r="T7" i="4"/>
  <c r="T19" i="4" l="1"/>
  <c r="T57" i="4"/>
</calcChain>
</file>

<file path=xl/sharedStrings.xml><?xml version="1.0" encoding="utf-8"?>
<sst xmlns="http://schemas.openxmlformats.org/spreadsheetml/2006/main" count="458" uniqueCount="53">
  <si>
    <t>Owners with mortgages</t>
  </si>
  <si>
    <t>Owners without mortgages</t>
  </si>
  <si>
    <t>Renters</t>
  </si>
  <si>
    <t>2019 Published</t>
  </si>
  <si>
    <t>n/a</t>
  </si>
  <si>
    <t>NSLP</t>
  </si>
  <si>
    <t>WIC</t>
  </si>
  <si>
    <t>Rental assistance</t>
  </si>
  <si>
    <r>
      <t xml:space="preserve">Threshold Component Shares for BLS-DPINR Research Supplemental Poverty Measure (SPM) Thresholds for Consumer Units with Two Adults with Two Children </t>
    </r>
    <r>
      <rPr>
        <b/>
        <vertAlign val="superscript"/>
        <sz val="10"/>
        <rFont val="Calibri"/>
        <family val="2"/>
        <scheme val="minor"/>
      </rPr>
      <t>1</t>
    </r>
  </si>
  <si>
    <r>
      <t>2019 Revised</t>
    </r>
    <r>
      <rPr>
        <b/>
        <vertAlign val="superscript"/>
        <sz val="10"/>
        <color theme="1"/>
        <rFont val="Calibri"/>
        <family val="2"/>
        <scheme val="minor"/>
      </rPr>
      <t xml:space="preserve"> 2</t>
    </r>
  </si>
  <si>
    <r>
      <t xml:space="preserve">2020 </t>
    </r>
    <r>
      <rPr>
        <b/>
        <vertAlign val="superscript"/>
        <sz val="10"/>
        <color theme="1"/>
        <rFont val="Calibri"/>
        <family val="2"/>
        <scheme val="minor"/>
      </rPr>
      <t>2</t>
    </r>
  </si>
  <si>
    <r>
      <rPr>
        <vertAlign val="superscript"/>
        <sz val="10"/>
        <rFont val="Calibri"/>
        <family val="2"/>
      </rPr>
      <t>1</t>
    </r>
    <r>
      <rPr>
        <sz val="10"/>
        <rFont val="Calibri"/>
        <family val="2"/>
      </rPr>
      <t xml:space="preserve"> The shares of the thresholds refer to the components of the thresholds presented in the Thresholds spreadsheet available on the SPM webpage (https://www.bls.gov/pir/spmhome.htm). Shares are based on the value of the threshold components within the percentile ranges used to derive the thresholds.  For the 2005-2019 thresholds, the sum of expenditures for food, clothing, shelter, and utilities (FCSU) within a range around the 33rd percentile is used.  For 2019 revised through 2021 thresholds, the sum of expenditures for food, clothing, shelter, utilities (not including telephone), telephone, and internet plus imputations for in-klind benefits (FCSUti) within a range around the median is used. The "other" component of the thresholds is derived as "20% more" than the value of the value of FCSU in the case of the 2005-2019 thresholds, and the value of FCSUti in the case of the 2019 revised through 2021 thresholds.  This approach results in the dollar value of "other" being constant, as are the dollar values for food and clothing, telephone, and internet while the values for shelter and utilities are adjusted for housing type.  If the value of the "other" had been derived based on "20% more" after the shelter and utilities values were adjust for housing type, the share for "other" would have been constant across the housing-based thresholds but the dollar value would have varied.  For further information regarding the estimation of the thresholds, see: https://www.bls.gov/pir/spmhome.htm.               										</t>
    </r>
  </si>
  <si>
    <r>
      <rPr>
        <vertAlign val="superscript"/>
        <sz val="10"/>
        <rFont val="Calibri"/>
        <family val="2"/>
      </rPr>
      <t>2</t>
    </r>
    <r>
      <rPr>
        <sz val="10"/>
        <rFont val="Calibri"/>
        <family val="2"/>
      </rPr>
      <t xml:space="preserve"> The shares for the 2019 revised, 2020, and 2021 thresholds are based on changes to the SPM that were approved on September 30, 2020 by the Interagency Technical Working Group on the SPM for the production of the thresholds. Thresholds for these years are based on 5 years of CE quarterly data lagged by one year and are based on FCSUti expenditures plus imputation for in-kind for LIHEAP, NSLP, WIC, and rental assistance.  These are in contrast to the shares for the 2005-2019 thresholds which are based on the most recent five years (relative to the threshold year) of CE quarterly data for FCSU expenditures.</t>
    </r>
  </si>
  <si>
    <t>SPM Component</t>
  </si>
  <si>
    <t>2005</t>
  </si>
  <si>
    <t>2006</t>
  </si>
  <si>
    <t>2007</t>
  </si>
  <si>
    <t>2008</t>
  </si>
  <si>
    <t>2009</t>
  </si>
  <si>
    <t>2010</t>
  </si>
  <si>
    <t>2011</t>
  </si>
  <si>
    <t>2012</t>
  </si>
  <si>
    <t>2013</t>
  </si>
  <si>
    <t>2014</t>
  </si>
  <si>
    <t>2015</t>
  </si>
  <si>
    <t>2016</t>
  </si>
  <si>
    <t>2017</t>
  </si>
  <si>
    <t>2018</t>
  </si>
  <si>
    <t>Total Food Share</t>
  </si>
  <si>
    <t>Total Clothing Share</t>
  </si>
  <si>
    <t>Total Shelter Share</t>
  </si>
  <si>
    <t>Total Utilities Share</t>
  </si>
  <si>
    <t>Total Telephone Share</t>
  </si>
  <si>
    <t>Total Internet Share</t>
  </si>
  <si>
    <t>Other Share</t>
  </si>
  <si>
    <t>Total Share</t>
  </si>
  <si>
    <t>Source: The threshold shares for 2005-2019 and are based on the most recent 5 years of quarterly Consumer Expenditure Survey (CE) Interview data relative to the threshold year. For example, 2018 thresholds are derived from data collected in 2014Q2-2019Q1. The threshold shares for the revised 2019, 2020, 2021, and 2022 thresholds are based on 5 years of CE data lagged by one year. For example, 2021 thresholds are based on CE data from 2016Q2-2021Q1. The threshold shares were produced by Juan D. Munoz under the guidance of Thesia I. Garner (Division of Price and Index Number Research, BLS). The 2019 Revised, 2020 and 2021 shraes were updated by Ryan M. Unitan under the guidance of Thesia I. Garner on Oct. 23, 2023. The SPM thresholds are referred to as “research” since they have not gone through the process to meet BLS production quality standards. The 2022 SPM thresholds and related statistics were finalized on May 11th, 2023.</t>
  </si>
  <si>
    <t xml:space="preserve">          5) The imputed rent model is now based on the last month of rent (rentx3) rather than the summation of the previous 3 months, this is in order to account for cases where a CU may have moved during that 3 month period.</t>
  </si>
  <si>
    <t xml:space="preserve">          4) For estimation of SPM thresholds, we assume WIC EBTs are included in food expenditures once a State fully implements EBTs. The same type of assumption is made already in the CE for SNAP; the value is assumed to be captured in reported food expenditures. This means with WIC EBT implementation, no WIC imputed values are added to the FCSUti.</t>
  </si>
  <si>
    <r>
      <rPr>
        <vertAlign val="superscript"/>
        <sz val="10"/>
        <rFont val="Calibri"/>
        <family val="2"/>
        <scheme val="minor"/>
      </rPr>
      <t xml:space="preserve">3 </t>
    </r>
    <r>
      <rPr>
        <sz val="10"/>
        <rFont val="Calibri"/>
        <family val="2"/>
        <scheme val="minor"/>
      </rPr>
      <t>Number rounds to 0.000</t>
    </r>
  </si>
  <si>
    <r>
      <t>LIHEAP</t>
    </r>
    <r>
      <rPr>
        <vertAlign val="superscript"/>
        <sz val="10"/>
        <rFont val="Calibri"/>
        <family val="2"/>
        <scheme val="minor"/>
      </rPr>
      <t>3</t>
    </r>
  </si>
  <si>
    <r>
      <t>2021</t>
    </r>
    <r>
      <rPr>
        <b/>
        <vertAlign val="superscript"/>
        <sz val="10"/>
        <rFont val="Calibri"/>
        <family val="2"/>
        <scheme val="minor"/>
      </rPr>
      <t xml:space="preserve"> 2</t>
    </r>
  </si>
  <si>
    <t xml:space="preserve">          1) The WIC sample has been expanded to include any women with children (ages 0-5), following the Census Bureau approach. </t>
  </si>
  <si>
    <t xml:space="preserve">          2) The SPM now uses the exact same values for NSLP and WIC as the Census Bureau approach, matching the fiscal year to the CE year. </t>
  </si>
  <si>
    <r>
      <rPr>
        <vertAlign val="superscript"/>
        <sz val="10"/>
        <rFont val="Calibri"/>
        <family val="2"/>
        <scheme val="minor"/>
      </rPr>
      <t xml:space="preserve">4 </t>
    </r>
    <r>
      <rPr>
        <sz val="10"/>
        <rFont val="Calibri"/>
        <family val="2"/>
        <scheme val="minor"/>
      </rPr>
      <t xml:space="preserve">2022 SPM thresholds are derived using the same methodology as the 2021 SPM thresholds plus the addition 5 minor changes to the methodology: </t>
    </r>
  </si>
  <si>
    <r>
      <rPr>
        <vertAlign val="superscript"/>
        <sz val="9"/>
        <color theme="1"/>
        <rFont val="Calibri"/>
        <family val="2"/>
        <scheme val="minor"/>
      </rPr>
      <t xml:space="preserve">5 </t>
    </r>
    <r>
      <rPr>
        <sz val="9"/>
        <color theme="1"/>
        <rFont val="Calibri"/>
        <family val="2"/>
        <scheme val="minor"/>
      </rPr>
      <t>OOP stands for "Out of Pocket", reflecting money paid outside of the listed programs.</t>
    </r>
  </si>
  <si>
    <r>
      <t>2022</t>
    </r>
    <r>
      <rPr>
        <b/>
        <vertAlign val="superscript"/>
        <sz val="10"/>
        <rFont val="Calibri"/>
        <family val="2"/>
        <scheme val="minor"/>
      </rPr>
      <t xml:space="preserve"> 4</t>
    </r>
  </si>
  <si>
    <r>
      <t>OOP Food</t>
    </r>
    <r>
      <rPr>
        <vertAlign val="superscript"/>
        <sz val="10"/>
        <rFont val="Calibri"/>
        <family val="2"/>
        <scheme val="minor"/>
      </rPr>
      <t>5</t>
    </r>
  </si>
  <si>
    <r>
      <t>OOP Shelter</t>
    </r>
    <r>
      <rPr>
        <vertAlign val="superscript"/>
        <sz val="10"/>
        <rFont val="Calibri"/>
        <family val="2"/>
        <scheme val="minor"/>
      </rPr>
      <t>5</t>
    </r>
  </si>
  <si>
    <r>
      <t>OOP Utilities</t>
    </r>
    <r>
      <rPr>
        <vertAlign val="superscript"/>
        <sz val="10"/>
        <rFont val="Calibri"/>
        <family val="2"/>
        <scheme val="minor"/>
      </rPr>
      <t>5</t>
    </r>
    <r>
      <rPr>
        <sz val="10"/>
        <rFont val="Calibri"/>
        <family val="2"/>
        <scheme val="minor"/>
      </rPr>
      <t xml:space="preserve"> (with telephone)</t>
    </r>
  </si>
  <si>
    <r>
      <t>OOP Utilities</t>
    </r>
    <r>
      <rPr>
        <vertAlign val="superscript"/>
        <sz val="10"/>
        <rFont val="Calibri"/>
        <family val="2"/>
        <scheme val="minor"/>
      </rPr>
      <t>5</t>
    </r>
    <r>
      <rPr>
        <sz val="10"/>
        <rFont val="Calibri"/>
        <family val="2"/>
        <scheme val="minor"/>
      </rPr>
      <t xml:space="preserve"> (no telephone)</t>
    </r>
  </si>
  <si>
    <t>LIHEAP</t>
  </si>
  <si>
    <t xml:space="preserve">          3) The NSLP differentiation between Free and Reduced lunch now is done using 150% of the official poverty line for "free". The rest of the sample above this line is randomly split (50/50) between "free" and "reduced" following the Census Bureau approach.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</si>
</sst>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00"/>
  </numFmts>
  <fonts count="15" x14ac:knownFonts="1">
    <font>
      <sz val="11"/>
      <color theme="1"/>
      <name val="Calibri"/>
      <family val="2"/>
      <scheme val="minor"/>
    </font>
    <font>
      <sz val="10"/>
      <name val="Calibri"/>
      <family val="2"/>
    </font>
    <font>
      <vertAlign val="superscript"/>
      <sz val="10"/>
      <name val="Calibri"/>
      <family val="2"/>
    </font>
    <font>
      <sz val="10"/>
      <name val="Calibri"/>
      <family val="2"/>
      <scheme val="minor"/>
    </font>
    <font>
      <vertAlign val="superscript"/>
      <sz val="10"/>
      <name val="Calibri"/>
      <family val="2"/>
      <scheme val="minor"/>
    </font>
    <font>
      <b/>
      <sz val="10"/>
      <name val="Calibri"/>
      <family val="2"/>
      <scheme val="minor"/>
    </font>
    <font>
      <b/>
      <vertAlign val="superscript"/>
      <sz val="10"/>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b/>
      <sz val="10"/>
      <color rgb="FFFF0000"/>
      <name val="Calibri"/>
      <family val="2"/>
      <scheme val="minor"/>
    </font>
    <font>
      <sz val="10"/>
      <color rgb="FFFF0000"/>
      <name val="Calibri"/>
      <family val="2"/>
      <scheme val="minor"/>
    </font>
    <font>
      <sz val="11"/>
      <name val="Calibri"/>
      <family val="2"/>
      <scheme val="minor"/>
    </font>
    <font>
      <sz val="9"/>
      <color theme="1"/>
      <name val="Calibri"/>
      <family val="2"/>
      <scheme val="minor"/>
    </font>
    <font>
      <vertAlign val="superscript"/>
      <sz val="9"/>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2">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164" fontId="5" fillId="0" borderId="0" xfId="0" applyNumberFormat="1" applyFont="1" applyAlignment="1">
      <alignment horizontal="center" vertical="center"/>
    </xf>
    <xf numFmtId="164" fontId="8" fillId="0" borderId="0" xfId="0" applyNumberFormat="1" applyFont="1" applyAlignment="1">
      <alignment horizontal="center" vertical="center" wrapText="1"/>
    </xf>
    <xf numFmtId="0" fontId="5" fillId="0" borderId="0" xfId="0" applyFont="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vertical="center"/>
    </xf>
    <xf numFmtId="164" fontId="7" fillId="0" borderId="0" xfId="0" applyNumberFormat="1" applyFont="1" applyAlignment="1">
      <alignment horizontal="center" vertical="center"/>
    </xf>
    <xf numFmtId="0" fontId="7" fillId="0" borderId="0" xfId="0" applyFont="1" applyAlignment="1">
      <alignment horizontal="center" vertical="center" wrapText="1"/>
    </xf>
    <xf numFmtId="164" fontId="10" fillId="0" borderId="0" xfId="0" applyNumberFormat="1" applyFont="1" applyAlignment="1">
      <alignment horizontal="center" vertical="center"/>
    </xf>
    <xf numFmtId="164" fontId="10" fillId="0" borderId="0" xfId="0" applyNumberFormat="1" applyFont="1" applyAlignment="1">
      <alignment horizontal="center" vertical="center" wrapText="1"/>
    </xf>
    <xf numFmtId="0" fontId="7" fillId="0" borderId="0" xfId="0" applyFont="1"/>
    <xf numFmtId="49" fontId="0" fillId="0" borderId="0" xfId="0" applyNumberFormat="1"/>
    <xf numFmtId="0" fontId="3" fillId="0" borderId="0" xfId="0" applyFont="1" applyAlignment="1">
      <alignment vertical="center"/>
    </xf>
    <xf numFmtId="164" fontId="7" fillId="0" borderId="0" xfId="0" applyNumberFormat="1" applyFont="1" applyAlignment="1">
      <alignment horizontal="center" vertical="center" wrapText="1"/>
    </xf>
    <xf numFmtId="164" fontId="7" fillId="0" borderId="0" xfId="0" applyNumberFormat="1" applyFont="1" applyAlignment="1">
      <alignment horizontal="center"/>
    </xf>
    <xf numFmtId="164" fontId="8" fillId="0" borderId="0" xfId="0" applyNumberFormat="1" applyFont="1" applyAlignment="1">
      <alignment horizontal="center"/>
    </xf>
    <xf numFmtId="0" fontId="11" fillId="0" borderId="0" xfId="0" applyFont="1" applyAlignment="1">
      <alignment vertical="center"/>
    </xf>
    <xf numFmtId="0" fontId="12" fillId="0" borderId="0" xfId="0" applyFont="1" applyAlignment="1">
      <alignment horizontal="left"/>
    </xf>
    <xf numFmtId="0" fontId="12" fillId="0" borderId="0" xfId="0" applyFont="1" applyAlignment="1">
      <alignment horizontal="left" wrapText="1"/>
    </xf>
    <xf numFmtId="1" fontId="5" fillId="0" borderId="0" xfId="0" applyNumberFormat="1" applyFont="1" applyAlignment="1">
      <alignment horizontal="center" vertical="center"/>
    </xf>
    <xf numFmtId="1"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164" fontId="3" fillId="0" borderId="0" xfId="0" applyNumberFormat="1" applyFont="1" applyAlignment="1">
      <alignment horizontal="righ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xf>
    <xf numFmtId="164" fontId="3" fillId="0" borderId="0" xfId="0" applyNumberFormat="1" applyFont="1" applyAlignment="1">
      <alignment horizontal="right" vertical="center" wrapText="1"/>
    </xf>
    <xf numFmtId="164" fontId="7" fillId="0" borderId="0" xfId="0" applyNumberFormat="1" applyFont="1" applyAlignment="1">
      <alignment horizontal="right"/>
    </xf>
    <xf numFmtId="165" fontId="0" fillId="0" borderId="0" xfId="0" applyNumberFormat="1"/>
    <xf numFmtId="164" fontId="5" fillId="0" borderId="0" xfId="0" applyNumberFormat="1" applyFont="1" applyAlignment="1">
      <alignment horizontal="right" vertical="center"/>
    </xf>
    <xf numFmtId="164" fontId="8" fillId="0" borderId="0" xfId="0" applyNumberFormat="1" applyFont="1" applyAlignment="1">
      <alignment horizontal="right" vertical="center" wrapText="1"/>
    </xf>
    <xf numFmtId="164" fontId="8" fillId="0" borderId="0" xfId="0" applyNumberFormat="1" applyFont="1" applyAlignment="1">
      <alignment horizontal="right" vertical="center"/>
    </xf>
    <xf numFmtId="164" fontId="5" fillId="0" borderId="0" xfId="0" applyNumberFormat="1" applyFont="1" applyAlignment="1">
      <alignment horizontal="right" vertical="center" wrapText="1"/>
    </xf>
    <xf numFmtId="164" fontId="8" fillId="0" borderId="0" xfId="0" applyNumberFormat="1" applyFont="1" applyAlignment="1">
      <alignment horizontal="right"/>
    </xf>
    <xf numFmtId="164" fontId="0" fillId="0" borderId="0" xfId="0" applyNumberFormat="1"/>
    <xf numFmtId="166" fontId="0" fillId="0" borderId="0" xfId="0" applyNumberFormat="1"/>
    <xf numFmtId="1" fontId="0" fillId="0" borderId="0" xfId="0" applyNumberFormat="1"/>
    <xf numFmtId="0" fontId="4"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wrapText="1"/>
    </xf>
    <xf numFmtId="0" fontId="13" fillId="0" borderId="0" xfId="0" applyFont="1" applyAlignment="1">
      <alignment horizontal="left" vertical="center"/>
    </xf>
    <xf numFmtId="164" fontId="3" fillId="0" borderId="0" xfId="0" applyNumberFormat="1" applyFont="1" applyBorder="1" applyAlignment="1">
      <alignment horizontal="right" vertical="center"/>
    </xf>
    <xf numFmtId="164" fontId="8" fillId="0" borderId="0" xfId="0" applyNumberFormat="1" applyFont="1" applyBorder="1" applyAlignment="1">
      <alignment horizontal="right"/>
    </xf>
    <xf numFmtId="164" fontId="8" fillId="0" borderId="0" xfId="0" applyNumberFormat="1" applyFont="1" applyBorder="1" applyAlignment="1">
      <alignment horizontal="righ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cellXfs>
  <cellStyles count="1">
    <cellStyle name="Normal" xfId="0" builtinId="0"/>
  </cellStyles>
  <dxfs count="65">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8E8E76-618E-4D2E-9F83-17C2074EFA0F}" name="Table1" displayName="Table1" ref="A3:T19" totalsRowShown="0" dataDxfId="64" tableBorderDxfId="63">
  <autoFilter ref="A3:T19" xr:uid="{028E8E76-618E-4D2E-9F83-17C2074EFA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DDAB5A8F-D5FD-48C3-803C-1687C412F3D8}" name="SPM Component" dataDxfId="62"/>
    <tableColumn id="2" xr3:uid="{226D5A57-A12A-4BBA-976C-5514FD3CC465}" name="2005" dataDxfId="61"/>
    <tableColumn id="3" xr3:uid="{C827BE09-7E19-4251-AD30-255079EC9730}" name="2006" dataDxfId="60"/>
    <tableColumn id="4" xr3:uid="{C86CF462-7A4D-4821-AC54-FAC36C502CBC}" name="2007" dataDxfId="59"/>
    <tableColumn id="5" xr3:uid="{CB6DDF43-770A-41F0-AFA5-BCFE42B5EFF4}" name="2008" dataDxfId="58"/>
    <tableColumn id="6" xr3:uid="{CAB28771-38FF-4528-BFE9-B193F3AB536A}" name="2009" dataDxfId="57"/>
    <tableColumn id="7" xr3:uid="{F41E01E5-C9F8-489A-BC74-B3EF028C9B6A}" name="2010" dataDxfId="56"/>
    <tableColumn id="8" xr3:uid="{8533129B-D28F-495A-9E88-51477C952D07}" name="2011" dataDxfId="55"/>
    <tableColumn id="9" xr3:uid="{A8E76051-BB7B-4730-80DD-B5376226854E}" name="2012" dataDxfId="54"/>
    <tableColumn id="10" xr3:uid="{85F5AF36-7541-468C-B361-FBA4A3CA790C}" name="2013" dataDxfId="53"/>
    <tableColumn id="11" xr3:uid="{EFCB92B3-07FC-4702-B929-97FCF8B93104}" name="2014" dataDxfId="52"/>
    <tableColumn id="12" xr3:uid="{C0BDF1E1-7A6E-49AB-B2D8-9E8B56459EA0}" name="2015" dataDxfId="51"/>
    <tableColumn id="13" xr3:uid="{453E9ED7-3898-45D2-9BAE-811BAA445D85}" name="2016" dataDxfId="50"/>
    <tableColumn id="14" xr3:uid="{3B168A34-DF6F-44A0-8C70-11EDFC1D8504}" name="2017" dataDxfId="49"/>
    <tableColumn id="15" xr3:uid="{6A9CC1F1-96E1-4CCC-BE0D-8FA86D8D520E}" name="2018" dataDxfId="48"/>
    <tableColumn id="16" xr3:uid="{6D9ED45A-BC28-4763-861F-0A23B1442603}" name="2019 Published" dataDxfId="47"/>
    <tableColumn id="17" xr3:uid="{0104A0EF-22BE-466C-995C-BBC2C048388C}" name="2019 Revised 2" dataDxfId="46"/>
    <tableColumn id="18" xr3:uid="{573AFDB3-D893-4961-A4BD-55F298B984FF}" name="2020 2" dataDxfId="45"/>
    <tableColumn id="19" xr3:uid="{8D3DCB84-C784-4D45-94B2-3E919299DC09}" name="2021 2" dataDxfId="44"/>
    <tableColumn id="20" xr3:uid="{D6B64873-6E1F-4984-8F82-7A1E21776D9D}" name="2022 4" dataDxfId="43"/>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34BF48A-66BE-43BB-8113-E1683E399A73}" name="Table2" displayName="Table2" ref="A22:T38" totalsRowShown="0" dataDxfId="42" tableBorderDxfId="41">
  <autoFilter ref="A22:T38" xr:uid="{334BF48A-66BE-43BB-8113-E1683E399A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3855AEB0-9486-4A9D-A5A8-12AEC1A1A103}" name="SPM Component" dataDxfId="1"/>
    <tableColumn id="2" xr3:uid="{FF44557A-202C-4511-9D2A-3CA5A10AB4FB}" name="2005" dataDxfId="40"/>
    <tableColumn id="3" xr3:uid="{C61277A9-36CF-4E1C-806C-AC2D2C86C133}" name="2006" dataDxfId="39"/>
    <tableColumn id="4" xr3:uid="{45B85973-199C-4EB2-A682-D8E614AE396A}" name="2007" dataDxfId="38"/>
    <tableColumn id="5" xr3:uid="{CF8ABF30-0AC1-4A8D-B9A3-4E0033509E05}" name="2008" dataDxfId="37"/>
    <tableColumn id="6" xr3:uid="{6E81CD1B-4C9B-49AA-916D-2A946702A3D3}" name="2009" dataDxfId="36"/>
    <tableColumn id="7" xr3:uid="{03A4AD50-FBCF-49C7-A80E-D8F64048ECC0}" name="2010" dataDxfId="35"/>
    <tableColumn id="8" xr3:uid="{AE9DA5A0-E56D-416F-A77A-015334D770EA}" name="2011" dataDxfId="34"/>
    <tableColumn id="9" xr3:uid="{D07E299E-76FE-4D2E-84F0-35B9C17A5F63}" name="2012" dataDxfId="33"/>
    <tableColumn id="10" xr3:uid="{A1E51ED6-B5AB-405F-9F4B-BCE43F566384}" name="2013" dataDxfId="32"/>
    <tableColumn id="11" xr3:uid="{BE8C5F20-49C5-4F18-B4CE-6026255B80D4}" name="2014" dataDxfId="31"/>
    <tableColumn id="12" xr3:uid="{25188F2D-63BB-4350-BC51-72F16D592313}" name="2015" dataDxfId="30"/>
    <tableColumn id="13" xr3:uid="{FD7FDB5A-06C3-43E1-99C5-A42DA730CA8E}" name="2016" dataDxfId="29"/>
    <tableColumn id="14" xr3:uid="{DCE16722-98A8-4E36-88E7-69CE61642531}" name="2017" dataDxfId="28"/>
    <tableColumn id="15" xr3:uid="{EB8A7866-FD8D-40F9-8318-48FF1CAE379C}" name="2018" dataDxfId="27"/>
    <tableColumn id="16" xr3:uid="{4B9E323B-D0FE-49CA-9FB7-8BEEB29F3FD6}" name="2019 Published" dataDxfId="26"/>
    <tableColumn id="17" xr3:uid="{8199B1CA-87F9-44CB-9DA8-56DB639B70FE}" name="2019 Revised 2" dataDxfId="25"/>
    <tableColumn id="18" xr3:uid="{F2A60B44-0210-4E53-BD87-D0DC6583D54B}" name="2020 2" dataDxfId="24"/>
    <tableColumn id="19" xr3:uid="{F4E22D27-9578-443A-B342-E3AAA4CB5865}" name="2021 2" dataDxfId="23"/>
    <tableColumn id="20" xr3:uid="{A8A4DA46-A8DF-4FE2-BF91-7DE17074EBC6}" name="2022 4" dataDxfId="22"/>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B8FBF3-E0B0-4633-9740-46964BDFA5C0}" name="Table3" displayName="Table3" ref="A41:T57" totalsRowShown="0" dataDxfId="21">
  <autoFilter ref="A41:T57" xr:uid="{BFB8FBF3-E0B0-4633-9740-46964BDFA5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9E5A008-6A6E-4B4A-A8D5-216723A76EC6}" name="SPM Component" dataDxfId="0"/>
    <tableColumn id="2" xr3:uid="{C8CF7E64-D0E2-4746-81DA-EB523BD623C8}" name="2005" dataDxfId="20"/>
    <tableColumn id="3" xr3:uid="{C55038AB-F8E8-41D9-96A0-3D55B6985130}" name="2006" dataDxfId="19"/>
    <tableColumn id="4" xr3:uid="{4A8D45EA-8BF0-4AC9-80D3-7E73147745B7}" name="2007" dataDxfId="18"/>
    <tableColumn id="5" xr3:uid="{74AFFE6D-39AB-4D95-BEB4-0B45421F6E2E}" name="2008" dataDxfId="17"/>
    <tableColumn id="6" xr3:uid="{D1957F0F-686C-499A-8A82-5B0B72624D91}" name="2009" dataDxfId="16"/>
    <tableColumn id="7" xr3:uid="{CCAB025A-09C5-4758-8205-6A150D0CCEDD}" name="2010" dataDxfId="15"/>
    <tableColumn id="8" xr3:uid="{00C9E6CF-EE1D-4C97-A457-34B1358132E3}" name="2011" dataDxfId="14"/>
    <tableColumn id="9" xr3:uid="{50825775-F246-4828-B22D-459C9E06F01C}" name="2012" dataDxfId="13"/>
    <tableColumn id="10" xr3:uid="{AFFE24A2-A33A-477E-ACFE-FA4F56E3A534}" name="2013" dataDxfId="12"/>
    <tableColumn id="11" xr3:uid="{05DC5C1D-017C-404C-B46E-8BE805BD9A41}" name="2014" dataDxfId="11"/>
    <tableColumn id="12" xr3:uid="{6FACE23A-E185-489C-8317-2E96DAC05424}" name="2015" dataDxfId="10"/>
    <tableColumn id="13" xr3:uid="{18AEE6A2-79AE-4AA5-837D-CB6458856F85}" name="2016" dataDxfId="9"/>
    <tableColumn id="14" xr3:uid="{65DFD7DA-16D2-4AFF-A492-208FC82AEEC7}" name="2017" dataDxfId="8"/>
    <tableColumn id="15" xr3:uid="{50D4F6E9-C41F-40E2-915B-0528A30B47BC}" name="2018" dataDxfId="7"/>
    <tableColumn id="16" xr3:uid="{DD29ACA4-1AC8-4734-AA23-E74917D7A9D5}" name="2019 Published" dataDxfId="6"/>
    <tableColumn id="17" xr3:uid="{E7B5863A-9340-4221-ADF4-AD6DC2BD1A88}" name="2019 Revised 2" dataDxfId="5"/>
    <tableColumn id="18" xr3:uid="{F41D4331-19B8-4135-82F0-69F65771AAAD}" name="2020 2" dataDxfId="4"/>
    <tableColumn id="19" xr3:uid="{9C53DC10-AEF5-4CB5-8F3F-85D5BA8E33E7}" name="2021 2" dataDxfId="3"/>
    <tableColumn id="20" xr3:uid="{12080AEA-AEBE-426C-B482-27CB1B24FA73}" name="2022 4" dataDxfId="2"/>
  </tableColumns>
  <tableStyleInfo name="TableStyleLight2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76"/>
  <sheetViews>
    <sheetView tabSelected="1" zoomScale="97" zoomScaleNormal="57" workbookViewId="0"/>
  </sheetViews>
  <sheetFormatPr defaultColWidth="9.109375" defaultRowHeight="13.8" x14ac:dyDescent="0.3"/>
  <cols>
    <col min="1" max="1" width="23.88671875" style="6" customWidth="1"/>
    <col min="2" max="3" width="8.109375" style="2" customWidth="1"/>
    <col min="4" max="12" width="8.109375" style="3" customWidth="1"/>
    <col min="13" max="13" width="8" style="3" customWidth="1"/>
    <col min="14" max="15" width="8.109375" style="3" customWidth="1"/>
    <col min="16" max="16" width="12.88671875" style="4" customWidth="1"/>
    <col min="17" max="17" width="12.33203125" style="5" customWidth="1"/>
    <col min="18" max="18" width="8.77734375" style="4" customWidth="1"/>
    <col min="19" max="19" width="8.77734375" style="3" customWidth="1"/>
    <col min="20" max="20" width="8.109375" style="3" customWidth="1"/>
    <col min="21" max="21" width="8.109375" style="15" customWidth="1"/>
    <col min="22" max="22" width="8.5546875" style="3" customWidth="1"/>
    <col min="23" max="25" width="9.109375" style="6"/>
    <col min="26" max="26" width="10.88671875" style="6" customWidth="1"/>
    <col min="27" max="16384" width="9.109375" style="6"/>
  </cols>
  <sheetData>
    <row r="1" spans="1:27" ht="17.25" customHeight="1" x14ac:dyDescent="0.3">
      <c r="A1" s="1" t="s">
        <v>8</v>
      </c>
    </row>
    <row r="2" spans="1:27" s="7" customFormat="1" ht="15" customHeight="1" x14ac:dyDescent="0.3">
      <c r="A2" s="1" t="s">
        <v>0</v>
      </c>
      <c r="B2" s="8"/>
      <c r="C2" s="8"/>
      <c r="E2" s="8"/>
      <c r="F2" s="9"/>
      <c r="G2" s="9"/>
      <c r="H2" s="9"/>
      <c r="M2" s="10"/>
      <c r="N2" s="10"/>
      <c r="O2" s="8"/>
      <c r="P2" s="8"/>
      <c r="Q2" s="11"/>
      <c r="R2" s="11"/>
      <c r="S2" s="11"/>
      <c r="T2" s="11"/>
    </row>
    <row r="3" spans="1:27" s="12" customFormat="1" ht="15" customHeight="1" x14ac:dyDescent="0.3">
      <c r="A3" s="6" t="s">
        <v>13</v>
      </c>
      <c r="B3" s="7" t="s">
        <v>14</v>
      </c>
      <c r="C3" s="7" t="s">
        <v>15</v>
      </c>
      <c r="D3" s="7" t="s">
        <v>16</v>
      </c>
      <c r="E3" s="7" t="s">
        <v>17</v>
      </c>
      <c r="F3" s="7" t="s">
        <v>18</v>
      </c>
      <c r="G3" s="7" t="s">
        <v>19</v>
      </c>
      <c r="H3" s="7" t="s">
        <v>20</v>
      </c>
      <c r="I3" s="7" t="s">
        <v>21</v>
      </c>
      <c r="J3" s="7" t="s">
        <v>22</v>
      </c>
      <c r="K3" s="7" t="s">
        <v>23</v>
      </c>
      <c r="L3" s="7" t="s">
        <v>24</v>
      </c>
      <c r="M3" s="10" t="s">
        <v>25</v>
      </c>
      <c r="N3" s="7" t="s">
        <v>26</v>
      </c>
      <c r="O3" s="28" t="s">
        <v>27</v>
      </c>
      <c r="P3" s="29" t="s">
        <v>3</v>
      </c>
      <c r="Q3" s="30" t="s">
        <v>9</v>
      </c>
      <c r="R3" s="30" t="s">
        <v>10</v>
      </c>
      <c r="S3" s="31" t="s">
        <v>41</v>
      </c>
      <c r="T3" s="31" t="s">
        <v>46</v>
      </c>
    </row>
    <row r="4" spans="1:27" ht="15" customHeight="1" x14ac:dyDescent="0.3">
      <c r="A4" s="14" t="s">
        <v>47</v>
      </c>
      <c r="B4" s="32">
        <v>0.28333003392926742</v>
      </c>
      <c r="C4" s="32">
        <v>0.27954556296897043</v>
      </c>
      <c r="D4" s="32">
        <v>0.27965058169049462</v>
      </c>
      <c r="E4" s="32">
        <v>0.28194914552058381</v>
      </c>
      <c r="F4" s="33">
        <v>0.28345642576867675</v>
      </c>
      <c r="G4" s="33">
        <v>0.28368839399702461</v>
      </c>
      <c r="H4" s="33">
        <v>0.28822362480309033</v>
      </c>
      <c r="I4" s="34">
        <v>0.29341053786536131</v>
      </c>
      <c r="J4" s="34">
        <v>0.29195214053525942</v>
      </c>
      <c r="K4" s="32">
        <v>0.29073307529999998</v>
      </c>
      <c r="L4" s="32">
        <v>0.2922015718</v>
      </c>
      <c r="M4" s="32">
        <v>0.29478334622657387</v>
      </c>
      <c r="N4" s="32">
        <v>0.29433028766114999</v>
      </c>
      <c r="O4" s="33">
        <v>0.29515043096321603</v>
      </c>
      <c r="P4" s="35">
        <v>0.29879321291833699</v>
      </c>
      <c r="Q4" s="36">
        <v>0.27362959451045055</v>
      </c>
      <c r="R4" s="36">
        <v>0.2728130995147327</v>
      </c>
      <c r="S4" s="36">
        <v>0.2730284903051593</v>
      </c>
      <c r="T4" s="36">
        <v>0.27565494814710101</v>
      </c>
      <c r="U4" s="6"/>
      <c r="V4"/>
      <c r="Y4" s="20"/>
      <c r="Z4"/>
      <c r="AA4"/>
    </row>
    <row r="5" spans="1:27" ht="15" customHeight="1" x14ac:dyDescent="0.3">
      <c r="A5" s="14" t="s">
        <v>5</v>
      </c>
      <c r="B5" s="33" t="s">
        <v>4</v>
      </c>
      <c r="C5" s="33" t="s">
        <v>4</v>
      </c>
      <c r="D5" s="33" t="s">
        <v>4</v>
      </c>
      <c r="E5" s="33" t="s">
        <v>4</v>
      </c>
      <c r="F5" s="33" t="s">
        <v>4</v>
      </c>
      <c r="G5" s="33" t="s">
        <v>4</v>
      </c>
      <c r="H5" s="33" t="s">
        <v>4</v>
      </c>
      <c r="I5" s="33" t="s">
        <v>4</v>
      </c>
      <c r="J5" s="33" t="s">
        <v>4</v>
      </c>
      <c r="K5" s="33" t="s">
        <v>4</v>
      </c>
      <c r="L5" s="33" t="s">
        <v>4</v>
      </c>
      <c r="M5" s="33" t="s">
        <v>4</v>
      </c>
      <c r="N5" s="33" t="s">
        <v>4</v>
      </c>
      <c r="O5" s="33" t="s">
        <v>4</v>
      </c>
      <c r="P5" s="33" t="s">
        <v>4</v>
      </c>
      <c r="Q5" s="36">
        <v>1.0997647375305144E-2</v>
      </c>
      <c r="R5" s="36">
        <v>1.1186557030651759E-2</v>
      </c>
      <c r="S5" s="36">
        <v>1.1056575821002416E-2</v>
      </c>
      <c r="T5" s="36">
        <v>1.4531998118043401E-2</v>
      </c>
      <c r="U5" s="6"/>
      <c r="V5" s="37"/>
      <c r="Y5" s="20"/>
      <c r="Z5"/>
    </row>
    <row r="6" spans="1:27" ht="15" customHeight="1" x14ac:dyDescent="0.3">
      <c r="A6" s="14" t="s">
        <v>6</v>
      </c>
      <c r="B6" s="33" t="s">
        <v>4</v>
      </c>
      <c r="C6" s="33" t="s">
        <v>4</v>
      </c>
      <c r="D6" s="33" t="s">
        <v>4</v>
      </c>
      <c r="E6" s="33" t="s">
        <v>4</v>
      </c>
      <c r="F6" s="33" t="s">
        <v>4</v>
      </c>
      <c r="G6" s="33" t="s">
        <v>4</v>
      </c>
      <c r="H6" s="33" t="s">
        <v>4</v>
      </c>
      <c r="I6" s="33" t="s">
        <v>4</v>
      </c>
      <c r="J6" s="33" t="s">
        <v>4</v>
      </c>
      <c r="K6" s="33" t="s">
        <v>4</v>
      </c>
      <c r="L6" s="33" t="s">
        <v>4</v>
      </c>
      <c r="M6" s="33" t="s">
        <v>4</v>
      </c>
      <c r="N6" s="33" t="s">
        <v>4</v>
      </c>
      <c r="O6" s="33" t="s">
        <v>4</v>
      </c>
      <c r="P6" s="33" t="s">
        <v>4</v>
      </c>
      <c r="Q6" s="36">
        <v>1.9178574782159575E-3</v>
      </c>
      <c r="R6" s="36">
        <v>1.5269775992670515E-3</v>
      </c>
      <c r="S6" s="36">
        <v>1.3381287485693073E-3</v>
      </c>
      <c r="T6" s="36">
        <v>7.9508340403062995E-4</v>
      </c>
      <c r="U6" s="6"/>
      <c r="V6" s="37"/>
    </row>
    <row r="7" spans="1:27" ht="15" customHeight="1" x14ac:dyDescent="0.3">
      <c r="A7" s="13" t="s">
        <v>28</v>
      </c>
      <c r="B7" s="38">
        <v>0.28333003392926742</v>
      </c>
      <c r="C7" s="38">
        <v>0.27954556296897043</v>
      </c>
      <c r="D7" s="38">
        <v>0.27965058169049462</v>
      </c>
      <c r="E7" s="38">
        <v>0.28194914552058381</v>
      </c>
      <c r="F7" s="39">
        <v>0.28345642576867675</v>
      </c>
      <c r="G7" s="39">
        <v>0.28368839399702461</v>
      </c>
      <c r="H7" s="39">
        <v>0.28822362480309033</v>
      </c>
      <c r="I7" s="40">
        <v>0.29341053786536131</v>
      </c>
      <c r="J7" s="40">
        <v>0.29195214053525942</v>
      </c>
      <c r="K7" s="38">
        <v>0.29073307529999998</v>
      </c>
      <c r="L7" s="38">
        <v>0.2922015718</v>
      </c>
      <c r="M7" s="38">
        <v>0.29478334622657387</v>
      </c>
      <c r="N7" s="38">
        <v>0.29433028766114999</v>
      </c>
      <c r="O7" s="39">
        <v>0.29515043096321603</v>
      </c>
      <c r="P7" s="41">
        <v>0.29879321291833699</v>
      </c>
      <c r="Q7" s="42">
        <v>0.2865450993639716</v>
      </c>
      <c r="R7" s="42">
        <v>0.28552663414465151</v>
      </c>
      <c r="S7" s="42">
        <v>0.285423194874731</v>
      </c>
      <c r="T7" s="39">
        <f>SUM(T4:T6)</f>
        <v>0.29098202966917502</v>
      </c>
      <c r="U7" s="6"/>
      <c r="V7" s="37"/>
      <c r="X7" s="20"/>
      <c r="Y7"/>
    </row>
    <row r="8" spans="1:27" ht="15" customHeight="1" x14ac:dyDescent="0.3">
      <c r="A8" s="13" t="s">
        <v>29</v>
      </c>
      <c r="B8" s="38">
        <v>5.6584542363161378E-2</v>
      </c>
      <c r="C8" s="38">
        <v>5.4812775305377412E-2</v>
      </c>
      <c r="D8" s="38">
        <v>5.0588980289448769E-2</v>
      </c>
      <c r="E8" s="38">
        <v>4.9161061444937322E-2</v>
      </c>
      <c r="F8" s="39">
        <v>4.7574565059307683E-2</v>
      </c>
      <c r="G8" s="39">
        <v>4.4545064285046204E-2</v>
      </c>
      <c r="H8" s="39">
        <v>4.3093503935859097E-2</v>
      </c>
      <c r="I8" s="40">
        <v>4.1473725488556712E-2</v>
      </c>
      <c r="J8" s="40">
        <v>3.986262661792897E-2</v>
      </c>
      <c r="K8" s="38">
        <v>3.9566726199999999E-2</v>
      </c>
      <c r="L8" s="38">
        <v>4.0837929799999999E-2</v>
      </c>
      <c r="M8" s="38">
        <v>4.1037885184348116E-2</v>
      </c>
      <c r="N8" s="38">
        <v>4.0800945056767811E-2</v>
      </c>
      <c r="O8" s="39">
        <v>4.1987412534278498E-2</v>
      </c>
      <c r="P8" s="41">
        <v>4.00886322370776E-2</v>
      </c>
      <c r="Q8" s="42">
        <v>4.1346465428786901E-2</v>
      </c>
      <c r="R8" s="42">
        <v>4.1080501426953187E-2</v>
      </c>
      <c r="S8" s="42">
        <v>3.9812250968088381E-2</v>
      </c>
      <c r="T8" s="42">
        <v>4.1876216238675198E-2</v>
      </c>
      <c r="U8" s="6"/>
      <c r="V8" s="37"/>
      <c r="X8" s="20"/>
      <c r="Y8"/>
    </row>
    <row r="9" spans="1:27" ht="15" customHeight="1" x14ac:dyDescent="0.3">
      <c r="A9" s="14" t="s">
        <v>48</v>
      </c>
      <c r="B9" s="32">
        <v>0.34371672408579207</v>
      </c>
      <c r="C9" s="32">
        <v>0.34865115983216449</v>
      </c>
      <c r="D9" s="32">
        <v>0.34864014586615932</v>
      </c>
      <c r="E9" s="32">
        <v>0.34652657631531542</v>
      </c>
      <c r="F9" s="33">
        <v>0.34514074581827914</v>
      </c>
      <c r="G9" s="33">
        <v>0.34902427267124092</v>
      </c>
      <c r="H9" s="33">
        <v>0.34778926220295286</v>
      </c>
      <c r="I9" s="34">
        <v>0.34168889192145463</v>
      </c>
      <c r="J9" s="34">
        <v>0.34313871145431907</v>
      </c>
      <c r="K9" s="32">
        <v>0.34138125863212909</v>
      </c>
      <c r="L9" s="32">
        <v>0.33782718009245999</v>
      </c>
      <c r="M9" s="32">
        <v>0.33499572845795161</v>
      </c>
      <c r="N9" s="32">
        <v>0.33380847010501202</v>
      </c>
      <c r="O9" s="34">
        <v>0.33898621543273544</v>
      </c>
      <c r="P9" s="32">
        <v>0.34012294407937577</v>
      </c>
      <c r="Q9" s="36">
        <v>0.34939868615016412</v>
      </c>
      <c r="R9" s="36">
        <v>0.35106632602179833</v>
      </c>
      <c r="S9" s="36">
        <v>0.35635545843715616</v>
      </c>
      <c r="T9" s="36">
        <v>0.35284329193626102</v>
      </c>
      <c r="U9" s="6"/>
      <c r="V9" s="37"/>
      <c r="W9" s="20"/>
      <c r="X9" s="20"/>
      <c r="Y9"/>
    </row>
    <row r="10" spans="1:27" ht="15" customHeight="1" x14ac:dyDescent="0.3">
      <c r="A10" s="14" t="s">
        <v>7</v>
      </c>
      <c r="B10" s="33" t="s">
        <v>4</v>
      </c>
      <c r="C10" s="33" t="s">
        <v>4</v>
      </c>
      <c r="D10" s="33" t="s">
        <v>4</v>
      </c>
      <c r="E10" s="33" t="s">
        <v>4</v>
      </c>
      <c r="F10" s="33" t="s">
        <v>4</v>
      </c>
      <c r="G10" s="33" t="s">
        <v>4</v>
      </c>
      <c r="H10" s="33" t="s">
        <v>4</v>
      </c>
      <c r="I10" s="33" t="s">
        <v>4</v>
      </c>
      <c r="J10" s="33" t="s">
        <v>4</v>
      </c>
      <c r="K10" s="33" t="s">
        <v>4</v>
      </c>
      <c r="L10" s="33" t="s">
        <v>4</v>
      </c>
      <c r="M10" s="33" t="s">
        <v>4</v>
      </c>
      <c r="N10" s="33" t="s">
        <v>4</v>
      </c>
      <c r="O10" s="33" t="s">
        <v>4</v>
      </c>
      <c r="P10" s="33" t="s">
        <v>4</v>
      </c>
      <c r="Q10" s="33" t="s">
        <v>4</v>
      </c>
      <c r="R10" s="33" t="s">
        <v>4</v>
      </c>
      <c r="S10" s="33" t="s">
        <v>4</v>
      </c>
      <c r="T10" s="33" t="s">
        <v>4</v>
      </c>
      <c r="U10" s="6"/>
      <c r="V10" s="37"/>
      <c r="W10" s="20"/>
      <c r="X10" s="20"/>
      <c r="Y10"/>
    </row>
    <row r="11" spans="1:27" ht="15" customHeight="1" x14ac:dyDescent="0.3">
      <c r="A11" s="13" t="s">
        <v>30</v>
      </c>
      <c r="B11" s="38">
        <v>0.34371672408579207</v>
      </c>
      <c r="C11" s="38">
        <v>0.34865115983216449</v>
      </c>
      <c r="D11" s="38">
        <v>0.34864014586615932</v>
      </c>
      <c r="E11" s="38">
        <v>0.34652657631531542</v>
      </c>
      <c r="F11" s="39">
        <v>0.34514074581827914</v>
      </c>
      <c r="G11" s="39">
        <v>0.34902427267124092</v>
      </c>
      <c r="H11" s="39">
        <v>0.34778926220295286</v>
      </c>
      <c r="I11" s="40">
        <v>0.34168889192145463</v>
      </c>
      <c r="J11" s="40">
        <v>0.34313871145431907</v>
      </c>
      <c r="K11" s="38">
        <v>0.34138125863212909</v>
      </c>
      <c r="L11" s="38">
        <v>0.33782718009245999</v>
      </c>
      <c r="M11" s="38">
        <v>0.33499572845795161</v>
      </c>
      <c r="N11" s="38">
        <v>0.33380847010501202</v>
      </c>
      <c r="O11" s="40">
        <v>0.33898621543273544</v>
      </c>
      <c r="P11" s="38">
        <v>0.34012294407937577</v>
      </c>
      <c r="Q11" s="42">
        <v>0.34939868615016412</v>
      </c>
      <c r="R11" s="42">
        <v>0.35106632602179833</v>
      </c>
      <c r="S11" s="42">
        <v>0.35635545843715616</v>
      </c>
      <c r="T11" s="40">
        <f>SUM(T9)</f>
        <v>0.35284329193626102</v>
      </c>
      <c r="U11" s="6"/>
      <c r="V11" s="37"/>
      <c r="W11" s="20"/>
      <c r="X11" s="20"/>
      <c r="Y11"/>
    </row>
    <row r="12" spans="1:27" ht="15" customHeight="1" x14ac:dyDescent="0.3">
      <c r="A12" s="14" t="s">
        <v>49</v>
      </c>
      <c r="B12" s="32">
        <v>0.15422886280698106</v>
      </c>
      <c r="C12" s="32">
        <v>0.15554540849127541</v>
      </c>
      <c r="D12" s="32">
        <v>0.15778189987862051</v>
      </c>
      <c r="E12" s="32">
        <v>0.16016691791745863</v>
      </c>
      <c r="F12" s="33">
        <v>0.16122600556390351</v>
      </c>
      <c r="G12" s="33">
        <v>0.16057111885478847</v>
      </c>
      <c r="H12" s="33">
        <v>0.15879449458262543</v>
      </c>
      <c r="I12" s="34">
        <v>0.16209355539632908</v>
      </c>
      <c r="J12" s="34">
        <v>0.16298353130400434</v>
      </c>
      <c r="K12" s="32">
        <v>0.16595024498309283</v>
      </c>
      <c r="L12" s="32">
        <v>0.16676120105125899</v>
      </c>
      <c r="M12" s="32">
        <v>0.1665326191836527</v>
      </c>
      <c r="N12" s="32">
        <v>0.16730191601780409</v>
      </c>
      <c r="O12" s="32">
        <v>0.16105856559033502</v>
      </c>
      <c r="P12" s="32">
        <v>0.15867344092253241</v>
      </c>
      <c r="Q12" s="33" t="s">
        <v>4</v>
      </c>
      <c r="R12" s="33" t="s">
        <v>4</v>
      </c>
      <c r="S12" s="33" t="s">
        <v>4</v>
      </c>
      <c r="T12" s="33" t="s">
        <v>4</v>
      </c>
      <c r="U12" s="6"/>
      <c r="V12" s="37"/>
      <c r="W12" s="20"/>
      <c r="X12" s="20"/>
      <c r="Y12"/>
    </row>
    <row r="13" spans="1:27" ht="15" customHeight="1" x14ac:dyDescent="0.3">
      <c r="A13" s="14" t="s">
        <v>50</v>
      </c>
      <c r="B13" s="33" t="s">
        <v>4</v>
      </c>
      <c r="C13" s="33" t="s">
        <v>4</v>
      </c>
      <c r="D13" s="33" t="s">
        <v>4</v>
      </c>
      <c r="E13" s="33" t="s">
        <v>4</v>
      </c>
      <c r="F13" s="33" t="s">
        <v>4</v>
      </c>
      <c r="G13" s="33" t="s">
        <v>4</v>
      </c>
      <c r="H13" s="33" t="s">
        <v>4</v>
      </c>
      <c r="I13" s="33" t="s">
        <v>4</v>
      </c>
      <c r="J13" s="33" t="s">
        <v>4</v>
      </c>
      <c r="K13" s="33" t="s">
        <v>4</v>
      </c>
      <c r="L13" s="33" t="s">
        <v>4</v>
      </c>
      <c r="M13" s="33" t="s">
        <v>4</v>
      </c>
      <c r="N13" s="33" t="s">
        <v>4</v>
      </c>
      <c r="O13" s="33" t="s">
        <v>4</v>
      </c>
      <c r="P13" s="33" t="s">
        <v>4</v>
      </c>
      <c r="Q13" s="36">
        <v>9.054753733059992E-2</v>
      </c>
      <c r="R13" s="36">
        <v>8.9081383438997339E-2</v>
      </c>
      <c r="S13" s="36">
        <v>8.5899817670021514E-2</v>
      </c>
      <c r="T13" s="36">
        <v>8.4980765166178002E-2</v>
      </c>
      <c r="U13" s="6"/>
      <c r="V13" s="6"/>
      <c r="W13" s="20"/>
      <c r="X13" s="20"/>
      <c r="Y13"/>
    </row>
    <row r="14" spans="1:27" ht="15" customHeight="1" x14ac:dyDescent="0.3">
      <c r="A14" s="14" t="s">
        <v>40</v>
      </c>
      <c r="B14" s="33" t="s">
        <v>4</v>
      </c>
      <c r="C14" s="33" t="s">
        <v>4</v>
      </c>
      <c r="D14" s="33" t="s">
        <v>4</v>
      </c>
      <c r="E14" s="33" t="s">
        <v>4</v>
      </c>
      <c r="F14" s="33" t="s">
        <v>4</v>
      </c>
      <c r="G14" s="33" t="s">
        <v>4</v>
      </c>
      <c r="H14" s="33" t="s">
        <v>4</v>
      </c>
      <c r="I14" s="33" t="s">
        <v>4</v>
      </c>
      <c r="J14" s="33" t="s">
        <v>4</v>
      </c>
      <c r="K14" s="33" t="s">
        <v>4</v>
      </c>
      <c r="L14" s="33" t="s">
        <v>4</v>
      </c>
      <c r="M14" s="33" t="s">
        <v>4</v>
      </c>
      <c r="N14" s="33" t="s">
        <v>4</v>
      </c>
      <c r="O14" s="33" t="s">
        <v>4</v>
      </c>
      <c r="P14" s="33" t="s">
        <v>4</v>
      </c>
      <c r="Q14" s="36">
        <v>1.7085086011598067E-4</v>
      </c>
      <c r="R14" s="36">
        <v>1.0895521811096254E-4</v>
      </c>
      <c r="S14" s="36">
        <v>9.9887721319685908E-5</v>
      </c>
      <c r="T14" s="36">
        <v>1.0540968969961E-4</v>
      </c>
      <c r="U14" s="6"/>
      <c r="V14" s="37"/>
      <c r="W14" s="20"/>
      <c r="X14" s="20"/>
      <c r="Y14"/>
    </row>
    <row r="15" spans="1:27" ht="15" customHeight="1" x14ac:dyDescent="0.3">
      <c r="A15" s="13" t="s">
        <v>31</v>
      </c>
      <c r="B15" s="38">
        <v>0.15422886280698106</v>
      </c>
      <c r="C15" s="38">
        <v>0.15554540849127541</v>
      </c>
      <c r="D15" s="38">
        <v>0.15778189987862051</v>
      </c>
      <c r="E15" s="38">
        <v>0.16016691791745863</v>
      </c>
      <c r="F15" s="39">
        <v>0.16122600556390351</v>
      </c>
      <c r="G15" s="39">
        <v>0.16057111885478847</v>
      </c>
      <c r="H15" s="39">
        <v>0.15879449458262543</v>
      </c>
      <c r="I15" s="40">
        <v>0.16209355539632908</v>
      </c>
      <c r="J15" s="40">
        <v>0.16298353130400434</v>
      </c>
      <c r="K15" s="38">
        <v>0.16595024498309283</v>
      </c>
      <c r="L15" s="38">
        <v>0.16676120105125899</v>
      </c>
      <c r="M15" s="38">
        <v>0.1665326191836527</v>
      </c>
      <c r="N15" s="38">
        <v>0.16730191601780409</v>
      </c>
      <c r="O15" s="38">
        <v>0.16105856559033502</v>
      </c>
      <c r="P15" s="38">
        <v>0.15867344092253241</v>
      </c>
      <c r="Q15" s="42">
        <v>9.0718388190715898E-2</v>
      </c>
      <c r="R15" s="42">
        <v>8.9190338657108306E-2</v>
      </c>
      <c r="S15" s="42">
        <v>8.5999705391341205E-2</v>
      </c>
      <c r="T15" s="39">
        <f>T13+T14</f>
        <v>8.5086174855877605E-2</v>
      </c>
      <c r="U15" s="6"/>
      <c r="V15" s="37"/>
      <c r="X15" s="20"/>
      <c r="Y15"/>
    </row>
    <row r="16" spans="1:27" ht="15" customHeight="1" x14ac:dyDescent="0.3">
      <c r="A16" s="13" t="s">
        <v>32</v>
      </c>
      <c r="B16" s="33" t="s">
        <v>4</v>
      </c>
      <c r="C16" s="33" t="s">
        <v>4</v>
      </c>
      <c r="D16" s="33" t="s">
        <v>4</v>
      </c>
      <c r="E16" s="33" t="s">
        <v>4</v>
      </c>
      <c r="F16" s="33" t="s">
        <v>4</v>
      </c>
      <c r="G16" s="33" t="s">
        <v>4</v>
      </c>
      <c r="H16" s="33" t="s">
        <v>4</v>
      </c>
      <c r="I16" s="33" t="s">
        <v>4</v>
      </c>
      <c r="J16" s="33" t="s">
        <v>4</v>
      </c>
      <c r="K16" s="33" t="s">
        <v>4</v>
      </c>
      <c r="L16" s="33" t="s">
        <v>4</v>
      </c>
      <c r="M16" s="33" t="s">
        <v>4</v>
      </c>
      <c r="N16" s="33" t="s">
        <v>4</v>
      </c>
      <c r="O16" s="33" t="s">
        <v>4</v>
      </c>
      <c r="P16" s="33" t="s">
        <v>4</v>
      </c>
      <c r="Q16" s="42">
        <v>5.2367203263258028E-2</v>
      </c>
      <c r="R16" s="42">
        <v>5.2079617439329672E-2</v>
      </c>
      <c r="S16" s="42">
        <v>5.0215553947067983E-2</v>
      </c>
      <c r="T16" s="42">
        <v>4.6961726894547397E-2</v>
      </c>
      <c r="U16" s="6"/>
      <c r="V16" s="37"/>
      <c r="X16" s="20"/>
      <c r="Y16"/>
    </row>
    <row r="17" spans="1:25" ht="15" customHeight="1" x14ac:dyDescent="0.3">
      <c r="A17" s="13" t="s">
        <v>33</v>
      </c>
      <c r="B17" s="33" t="s">
        <v>4</v>
      </c>
      <c r="C17" s="33" t="s">
        <v>4</v>
      </c>
      <c r="D17" s="33" t="s">
        <v>4</v>
      </c>
      <c r="E17" s="33" t="s">
        <v>4</v>
      </c>
      <c r="F17" s="33" t="s">
        <v>4</v>
      </c>
      <c r="G17" s="33" t="s">
        <v>4</v>
      </c>
      <c r="H17" s="33" t="s">
        <v>4</v>
      </c>
      <c r="I17" s="33" t="s">
        <v>4</v>
      </c>
      <c r="J17" s="33" t="s">
        <v>4</v>
      </c>
      <c r="K17" s="33" t="s">
        <v>4</v>
      </c>
      <c r="L17" s="33" t="s">
        <v>4</v>
      </c>
      <c r="M17" s="33" t="s">
        <v>4</v>
      </c>
      <c r="N17" s="33" t="s">
        <v>4</v>
      </c>
      <c r="O17" s="33" t="s">
        <v>4</v>
      </c>
      <c r="P17" s="33" t="s">
        <v>4</v>
      </c>
      <c r="Q17" s="42">
        <v>1.5262662500614161E-2</v>
      </c>
      <c r="R17" s="42">
        <v>1.6238498161210091E-2</v>
      </c>
      <c r="S17" s="42">
        <v>1.69904225042526E-2</v>
      </c>
      <c r="T17" s="42">
        <v>1.70736493579954E-2</v>
      </c>
      <c r="U17" s="6"/>
      <c r="V17" s="37"/>
      <c r="X17" s="20"/>
      <c r="Y17"/>
    </row>
    <row r="18" spans="1:25" ht="15" customHeight="1" x14ac:dyDescent="0.3">
      <c r="A18" s="13" t="s">
        <v>34</v>
      </c>
      <c r="B18" s="38">
        <v>0.162140311549196</v>
      </c>
      <c r="C18" s="38">
        <v>0.16144509340221219</v>
      </c>
      <c r="D18" s="38">
        <v>0.16333839227527669</v>
      </c>
      <c r="E18" s="38">
        <v>0.16219629880170477</v>
      </c>
      <c r="F18" s="39">
        <v>0.162602257789833</v>
      </c>
      <c r="G18" s="39">
        <v>0.1621707504838466</v>
      </c>
      <c r="H18" s="39">
        <v>0.16209911447547232</v>
      </c>
      <c r="I18" s="40">
        <v>0.16133328932829827</v>
      </c>
      <c r="J18" s="40">
        <v>0.1620629900884879</v>
      </c>
      <c r="K18" s="38">
        <v>0.16236869486679417</v>
      </c>
      <c r="L18" s="38">
        <v>0.162372117221255</v>
      </c>
      <c r="M18" s="38">
        <v>0.16265042094747373</v>
      </c>
      <c r="N18" s="38">
        <v>0.16375838115926611</v>
      </c>
      <c r="O18" s="38">
        <v>0.16281737547943631</v>
      </c>
      <c r="P18" s="38">
        <v>0.16232176984267807</v>
      </c>
      <c r="Q18" s="42">
        <v>0.16436149510211087</v>
      </c>
      <c r="R18" s="42">
        <v>0.16481808412958301</v>
      </c>
      <c r="S18" s="42">
        <v>0.16520341388584936</v>
      </c>
      <c r="T18" s="40">
        <v>0.16517691104746901</v>
      </c>
      <c r="U18" s="6"/>
      <c r="V18" s="37"/>
      <c r="X18" s="20"/>
      <c r="Y18"/>
    </row>
    <row r="19" spans="1:25" ht="15" customHeight="1" x14ac:dyDescent="0.3">
      <c r="A19" s="13" t="s">
        <v>35</v>
      </c>
      <c r="B19" s="32">
        <f>B7+B8+B11+B15+B18</f>
        <v>1.0000004747343978</v>
      </c>
      <c r="C19" s="32">
        <f>C7+C8+C11+C15+C18</f>
        <v>1</v>
      </c>
      <c r="D19" s="32">
        <f t="shared" ref="D19:P19" si="0">D7+D8+D11+D15+D18</f>
        <v>0.99999999999999978</v>
      </c>
      <c r="E19" s="32">
        <f t="shared" si="0"/>
        <v>1</v>
      </c>
      <c r="F19" s="32">
        <f t="shared" si="0"/>
        <v>1.0000000000000002</v>
      </c>
      <c r="G19" s="32">
        <f t="shared" si="0"/>
        <v>0.9999996002919469</v>
      </c>
      <c r="H19" s="32">
        <f t="shared" si="0"/>
        <v>1</v>
      </c>
      <c r="I19" s="32">
        <f t="shared" si="0"/>
        <v>1</v>
      </c>
      <c r="J19" s="32">
        <f t="shared" si="0"/>
        <v>0.99999999999999967</v>
      </c>
      <c r="K19" s="32">
        <f t="shared" si="0"/>
        <v>0.99999999998201605</v>
      </c>
      <c r="L19" s="32">
        <f t="shared" si="0"/>
        <v>0.99999999996497402</v>
      </c>
      <c r="M19" s="32">
        <f t="shared" si="0"/>
        <v>1</v>
      </c>
      <c r="N19" s="32">
        <f t="shared" si="0"/>
        <v>1</v>
      </c>
      <c r="O19" s="32">
        <f t="shared" si="0"/>
        <v>1.0000000000000013</v>
      </c>
      <c r="P19" s="32">
        <f t="shared" si="0"/>
        <v>1.0000000000000009</v>
      </c>
      <c r="Q19" s="32">
        <f>Q7+Q8+Q11+Q15+Q16+Q17+Q18</f>
        <v>0.99999999999962152</v>
      </c>
      <c r="R19" s="32">
        <f>R7+R8+R11+R15+R16+R17+R18</f>
        <v>0.99999999998063416</v>
      </c>
      <c r="S19" s="32">
        <f>S7+S8+S11+S15+S16+S17+S18</f>
        <v>1.0000000000084865</v>
      </c>
      <c r="T19" s="32">
        <f>T7+T8+T11+T15+T16+T17+T18</f>
        <v>1.0000000000000007</v>
      </c>
      <c r="U19" s="6"/>
      <c r="V19" s="37"/>
      <c r="X19" s="20"/>
      <c r="Y19"/>
    </row>
    <row r="20" spans="1:25" ht="15" customHeight="1" x14ac:dyDescent="0.3">
      <c r="U20" s="6"/>
      <c r="V20" s="43"/>
    </row>
    <row r="21" spans="1:25" ht="15" customHeight="1" x14ac:dyDescent="0.3">
      <c r="A21" s="1" t="s">
        <v>1</v>
      </c>
      <c r="B21" s="8"/>
      <c r="C21" s="8"/>
      <c r="D21" s="8"/>
      <c r="E21" s="8"/>
      <c r="F21" s="8"/>
      <c r="G21" s="8"/>
      <c r="H21" s="8"/>
      <c r="I21" s="11"/>
      <c r="J21" s="11"/>
      <c r="K21" s="17"/>
      <c r="L21" s="17"/>
      <c r="M21" s="8"/>
      <c r="N21" s="8"/>
      <c r="O21" s="8"/>
      <c r="P21" s="8"/>
      <c r="Q21" s="17"/>
      <c r="R21" s="18"/>
      <c r="S21" s="9"/>
      <c r="T21" s="9"/>
      <c r="U21" s="6"/>
      <c r="V21"/>
    </row>
    <row r="22" spans="1:25" ht="15" customHeight="1" x14ac:dyDescent="0.3">
      <c r="A22" s="6" t="s">
        <v>13</v>
      </c>
      <c r="B22" s="7" t="s">
        <v>14</v>
      </c>
      <c r="C22" s="7" t="s">
        <v>15</v>
      </c>
      <c r="D22" s="7" t="s">
        <v>16</v>
      </c>
      <c r="E22" s="7" t="s">
        <v>17</v>
      </c>
      <c r="F22" s="7" t="s">
        <v>18</v>
      </c>
      <c r="G22" s="7" t="s">
        <v>19</v>
      </c>
      <c r="H22" s="7" t="s">
        <v>20</v>
      </c>
      <c r="I22" s="7" t="s">
        <v>21</v>
      </c>
      <c r="J22" s="7" t="s">
        <v>22</v>
      </c>
      <c r="K22" s="7" t="s">
        <v>23</v>
      </c>
      <c r="L22" s="7" t="s">
        <v>24</v>
      </c>
      <c r="M22" s="10" t="s">
        <v>25</v>
      </c>
      <c r="N22" s="7" t="s">
        <v>26</v>
      </c>
      <c r="O22" s="28" t="s">
        <v>27</v>
      </c>
      <c r="P22" s="29" t="s">
        <v>3</v>
      </c>
      <c r="Q22" s="30" t="s">
        <v>9</v>
      </c>
      <c r="R22" s="30" t="s">
        <v>10</v>
      </c>
      <c r="S22" s="31" t="s">
        <v>41</v>
      </c>
      <c r="T22" s="31" t="s">
        <v>46</v>
      </c>
      <c r="U22" s="6"/>
      <c r="V22"/>
    </row>
    <row r="23" spans="1:25" ht="15" customHeight="1" x14ac:dyDescent="0.3">
      <c r="A23" s="14" t="s">
        <v>47</v>
      </c>
      <c r="B23" s="32">
        <v>0.33828099715065807</v>
      </c>
      <c r="C23" s="32">
        <v>0.33620356142885555</v>
      </c>
      <c r="D23" s="32">
        <v>0.33156014059889383</v>
      </c>
      <c r="E23" s="32">
        <v>0.33551032180971613</v>
      </c>
      <c r="F23" s="33">
        <v>0.34144195406970584</v>
      </c>
      <c r="G23" s="33">
        <v>0.34469714262402246</v>
      </c>
      <c r="H23" s="33">
        <v>0.3498589623044705</v>
      </c>
      <c r="I23" s="34">
        <v>0.35352969096828896</v>
      </c>
      <c r="J23" s="34">
        <v>0.34983167346354832</v>
      </c>
      <c r="K23" s="32">
        <v>0.35143733760000001</v>
      </c>
      <c r="L23" s="32">
        <v>0.3474540425</v>
      </c>
      <c r="M23" s="32">
        <v>0.34815801117230993</v>
      </c>
      <c r="N23" s="32">
        <v>0.34272273991125723</v>
      </c>
      <c r="O23" s="33">
        <v>0.34605099380652798</v>
      </c>
      <c r="P23" s="35">
        <v>0.34968175476639701</v>
      </c>
      <c r="Q23" s="36">
        <v>0.326869189978023</v>
      </c>
      <c r="R23" s="36">
        <v>0.32390868697712366</v>
      </c>
      <c r="S23" s="36">
        <v>0.3231906672568487</v>
      </c>
      <c r="T23" s="36">
        <v>0.32643431780925097</v>
      </c>
      <c r="U23" s="6"/>
      <c r="V23" s="44"/>
    </row>
    <row r="24" spans="1:25" ht="15" customHeight="1" x14ac:dyDescent="0.3">
      <c r="A24" s="14" t="s">
        <v>5</v>
      </c>
      <c r="B24" s="33" t="s">
        <v>4</v>
      </c>
      <c r="C24" s="33" t="s">
        <v>4</v>
      </c>
      <c r="D24" s="33" t="s">
        <v>4</v>
      </c>
      <c r="E24" s="33" t="s">
        <v>4</v>
      </c>
      <c r="F24" s="33" t="s">
        <v>4</v>
      </c>
      <c r="G24" s="33" t="s">
        <v>4</v>
      </c>
      <c r="H24" s="33" t="s">
        <v>4</v>
      </c>
      <c r="I24" s="33" t="s">
        <v>4</v>
      </c>
      <c r="J24" s="33" t="s">
        <v>4</v>
      </c>
      <c r="K24" s="33" t="s">
        <v>4</v>
      </c>
      <c r="L24" s="33" t="s">
        <v>4</v>
      </c>
      <c r="M24" s="33" t="s">
        <v>4</v>
      </c>
      <c r="N24" s="33" t="s">
        <v>4</v>
      </c>
      <c r="O24" s="33" t="s">
        <v>4</v>
      </c>
      <c r="P24" s="33" t="s">
        <v>4</v>
      </c>
      <c r="Q24" s="36">
        <v>1.3137438936973713E-2</v>
      </c>
      <c r="R24" s="36">
        <v>1.328170460303519E-2</v>
      </c>
      <c r="S24" s="36">
        <v>1.3087945925246855E-2</v>
      </c>
      <c r="T24" s="36">
        <v>1.72089887156219E-2</v>
      </c>
      <c r="U24" s="6"/>
      <c r="V24" s="44"/>
    </row>
    <row r="25" spans="1:25" ht="15" customHeight="1" x14ac:dyDescent="0.3">
      <c r="A25" s="14" t="s">
        <v>6</v>
      </c>
      <c r="B25" s="33" t="s">
        <v>4</v>
      </c>
      <c r="C25" s="33" t="s">
        <v>4</v>
      </c>
      <c r="D25" s="33" t="s">
        <v>4</v>
      </c>
      <c r="E25" s="33" t="s">
        <v>4</v>
      </c>
      <c r="F25" s="33" t="s">
        <v>4</v>
      </c>
      <c r="G25" s="33" t="s">
        <v>4</v>
      </c>
      <c r="H25" s="33" t="s">
        <v>4</v>
      </c>
      <c r="I25" s="33" t="s">
        <v>4</v>
      </c>
      <c r="J25" s="33" t="s">
        <v>4</v>
      </c>
      <c r="K25" s="33" t="s">
        <v>4</v>
      </c>
      <c r="L25" s="33" t="s">
        <v>4</v>
      </c>
      <c r="M25" s="33" t="s">
        <v>4</v>
      </c>
      <c r="N25" s="33" t="s">
        <v>4</v>
      </c>
      <c r="O25" s="33" t="s">
        <v>4</v>
      </c>
      <c r="P25" s="33" t="s">
        <v>4</v>
      </c>
      <c r="Q25" s="36">
        <v>2.2910113999887586E-3</v>
      </c>
      <c r="R25" s="36">
        <v>1.8129675961375941E-3</v>
      </c>
      <c r="S25" s="36">
        <v>1.5839765390136434E-3</v>
      </c>
      <c r="T25" s="36">
        <v>9.4154852049923405E-4</v>
      </c>
      <c r="U25" s="6"/>
      <c r="V25" s="44"/>
    </row>
    <row r="26" spans="1:25" ht="14.4" x14ac:dyDescent="0.3">
      <c r="A26" s="13" t="s">
        <v>28</v>
      </c>
      <c r="B26" s="38">
        <v>0.33828099715065807</v>
      </c>
      <c r="C26" s="38">
        <v>0.33620356142885555</v>
      </c>
      <c r="D26" s="38">
        <v>0.33156014059889383</v>
      </c>
      <c r="E26" s="38">
        <v>0.33551032180971613</v>
      </c>
      <c r="F26" s="39">
        <v>0.34144195406970584</v>
      </c>
      <c r="G26" s="39">
        <v>0.34469714262402246</v>
      </c>
      <c r="H26" s="39">
        <v>0.3498589623044705</v>
      </c>
      <c r="I26" s="40">
        <v>0.35352969096828896</v>
      </c>
      <c r="J26" s="40">
        <v>0.34983167346354832</v>
      </c>
      <c r="K26" s="38">
        <v>0.35143733760000001</v>
      </c>
      <c r="L26" s="38">
        <v>0.3474540425</v>
      </c>
      <c r="M26" s="38">
        <v>0.34815801117230993</v>
      </c>
      <c r="N26" s="38">
        <v>0.34272273991125723</v>
      </c>
      <c r="O26" s="39">
        <v>0.34605099380652798</v>
      </c>
      <c r="P26" s="41">
        <v>0.34968175476639701</v>
      </c>
      <c r="Q26" s="42">
        <v>0.34229764031498539</v>
      </c>
      <c r="R26" s="42">
        <v>0.33900335917629643</v>
      </c>
      <c r="S26" s="42">
        <v>0.33786258972110922</v>
      </c>
      <c r="T26" s="40">
        <f>SUM(T23:T25)</f>
        <v>0.34458485504537206</v>
      </c>
      <c r="U26" s="6"/>
      <c r="V26" s="44"/>
    </row>
    <row r="27" spans="1:25" ht="14.4" x14ac:dyDescent="0.3">
      <c r="A27" s="13" t="s">
        <v>29</v>
      </c>
      <c r="B27" s="38">
        <v>6.7558935240527668E-2</v>
      </c>
      <c r="C27" s="38">
        <v>6.5922170517559067E-2</v>
      </c>
      <c r="D27" s="38">
        <v>5.9979454775775383E-2</v>
      </c>
      <c r="E27" s="38">
        <v>5.8500065731513257E-2</v>
      </c>
      <c r="F27" s="39">
        <v>5.730670036431891E-2</v>
      </c>
      <c r="G27" s="39">
        <v>5.4124725233630336E-2</v>
      </c>
      <c r="H27" s="39">
        <v>5.2308857677310104E-2</v>
      </c>
      <c r="I27" s="40">
        <v>4.997159768679206E-2</v>
      </c>
      <c r="J27" s="40">
        <v>4.7765395221407859E-2</v>
      </c>
      <c r="K27" s="38">
        <v>4.7828149200000003E-2</v>
      </c>
      <c r="L27" s="38">
        <v>4.85599845E-2</v>
      </c>
      <c r="M27" s="38">
        <v>4.8468370657271047E-2</v>
      </c>
      <c r="N27" s="38">
        <v>4.7509251568845147E-2</v>
      </c>
      <c r="O27" s="39">
        <v>4.9228407993287197E-2</v>
      </c>
      <c r="P27" s="41">
        <v>4.6916270720906199E-2</v>
      </c>
      <c r="Q27" s="42">
        <v>4.9391169428662569E-2</v>
      </c>
      <c r="R27" s="42">
        <v>4.8774532092611927E-2</v>
      </c>
      <c r="S27" s="42">
        <v>4.7126759339263212E-2</v>
      </c>
      <c r="T27" s="42">
        <v>4.9590381642668102E-2</v>
      </c>
      <c r="U27" s="6"/>
      <c r="V27" s="44"/>
    </row>
    <row r="28" spans="1:25" ht="15" customHeight="1" x14ac:dyDescent="0.3">
      <c r="A28" s="14" t="s">
        <v>48</v>
      </c>
      <c r="B28" s="32">
        <v>0.18211642568840206</v>
      </c>
      <c r="C28" s="32">
        <v>0.19345242648842767</v>
      </c>
      <c r="D28" s="32">
        <v>0.20528458988431467</v>
      </c>
      <c r="E28" s="32">
        <v>0.20365830208633789</v>
      </c>
      <c r="F28" s="33">
        <v>0.18124361087094143</v>
      </c>
      <c r="G28" s="33">
        <v>0.17148966839596663</v>
      </c>
      <c r="H28" s="33">
        <v>0.1716461576023639</v>
      </c>
      <c r="I28" s="34">
        <v>0.1753958833219223</v>
      </c>
      <c r="J28" s="34">
        <v>0.17934740090547735</v>
      </c>
      <c r="K28" s="32">
        <v>0.18271606931463882</v>
      </c>
      <c r="L28" s="32">
        <v>0.186991707320978</v>
      </c>
      <c r="M28" s="32">
        <v>0.17917534506742591</v>
      </c>
      <c r="N28" s="32">
        <v>0.19400388455210252</v>
      </c>
      <c r="O28" s="32">
        <v>0.18440107276088588</v>
      </c>
      <c r="P28" s="32">
        <v>0.19607603785107341</v>
      </c>
      <c r="Q28" s="36">
        <v>0.20185718873717964</v>
      </c>
      <c r="R28" s="36">
        <v>0.21589908263070412</v>
      </c>
      <c r="S28" s="36">
        <v>0.22043986966780166</v>
      </c>
      <c r="T28" s="36">
        <v>0.22470301490634301</v>
      </c>
      <c r="U28" s="6"/>
      <c r="V28" s="44"/>
    </row>
    <row r="29" spans="1:25" ht="15" customHeight="1" x14ac:dyDescent="0.3">
      <c r="A29" s="14" t="s">
        <v>7</v>
      </c>
      <c r="B29" s="33" t="s">
        <v>4</v>
      </c>
      <c r="C29" s="33" t="s">
        <v>4</v>
      </c>
      <c r="D29" s="33" t="s">
        <v>4</v>
      </c>
      <c r="E29" s="33" t="s">
        <v>4</v>
      </c>
      <c r="F29" s="33" t="s">
        <v>4</v>
      </c>
      <c r="G29" s="33" t="s">
        <v>4</v>
      </c>
      <c r="H29" s="33" t="s">
        <v>4</v>
      </c>
      <c r="I29" s="33" t="s">
        <v>4</v>
      </c>
      <c r="J29" s="33" t="s">
        <v>4</v>
      </c>
      <c r="K29" s="33" t="s">
        <v>4</v>
      </c>
      <c r="L29" s="33" t="s">
        <v>4</v>
      </c>
      <c r="M29" s="33" t="s">
        <v>4</v>
      </c>
      <c r="N29" s="33" t="s">
        <v>4</v>
      </c>
      <c r="O29" s="33" t="s">
        <v>4</v>
      </c>
      <c r="P29" s="33" t="s">
        <v>4</v>
      </c>
      <c r="Q29" s="33" t="s">
        <v>4</v>
      </c>
      <c r="R29" s="33" t="s">
        <v>4</v>
      </c>
      <c r="S29" s="33" t="s">
        <v>4</v>
      </c>
      <c r="T29" s="33" t="s">
        <v>4</v>
      </c>
      <c r="U29" s="6"/>
      <c r="V29" s="44"/>
    </row>
    <row r="30" spans="1:25" ht="15" customHeight="1" x14ac:dyDescent="0.3">
      <c r="A30" s="13" t="s">
        <v>30</v>
      </c>
      <c r="B30" s="38">
        <v>0.18211642568840206</v>
      </c>
      <c r="C30" s="38">
        <v>0.19345242648842767</v>
      </c>
      <c r="D30" s="38">
        <v>0.20528458988431467</v>
      </c>
      <c r="E30" s="38">
        <v>0.20365830208633789</v>
      </c>
      <c r="F30" s="39">
        <v>0.18124361087094143</v>
      </c>
      <c r="G30" s="39">
        <v>0.17148966839596663</v>
      </c>
      <c r="H30" s="39">
        <v>0.1716461576023639</v>
      </c>
      <c r="I30" s="40">
        <v>0.1753958833219223</v>
      </c>
      <c r="J30" s="40">
        <v>0.17934740090547735</v>
      </c>
      <c r="K30" s="38">
        <v>0.18271606931463882</v>
      </c>
      <c r="L30" s="38">
        <v>0.186991707320978</v>
      </c>
      <c r="M30" s="38">
        <v>0.17917534506742591</v>
      </c>
      <c r="N30" s="38">
        <v>0.19400388455210252</v>
      </c>
      <c r="O30" s="38">
        <v>0.18440107276088588</v>
      </c>
      <c r="P30" s="38">
        <v>0.19607603785107341</v>
      </c>
      <c r="Q30" s="42">
        <v>0.20185718873718</v>
      </c>
      <c r="R30" s="42">
        <v>0.21589908263070412</v>
      </c>
      <c r="S30" s="42">
        <v>0.22043986966780166</v>
      </c>
      <c r="T30" s="40">
        <f>SUM(T28)</f>
        <v>0.22470301490634301</v>
      </c>
      <c r="U30" s="6"/>
      <c r="V30" s="44"/>
    </row>
    <row r="31" spans="1:25" ht="15" customHeight="1" x14ac:dyDescent="0.3">
      <c r="A31" s="14" t="s">
        <v>49</v>
      </c>
      <c r="B31" s="32">
        <v>0.21845673018879797</v>
      </c>
      <c r="C31" s="32">
        <v>0.21025522772030522</v>
      </c>
      <c r="D31" s="32">
        <v>0.20951859301139567</v>
      </c>
      <c r="E31" s="32">
        <v>0.20932249450111742</v>
      </c>
      <c r="F31" s="33">
        <v>0.22414210162009837</v>
      </c>
      <c r="G31" s="33">
        <v>0.23264200188244707</v>
      </c>
      <c r="H31" s="33">
        <v>0.22942273481371359</v>
      </c>
      <c r="I31" s="34">
        <v>0.22671271397295972</v>
      </c>
      <c r="J31" s="34">
        <v>0.22886354084162111</v>
      </c>
      <c r="K31" s="32">
        <v>0.2217476143842298</v>
      </c>
      <c r="L31" s="32">
        <v>0.22391916293622</v>
      </c>
      <c r="M31" s="32">
        <v>0.23209770908440536</v>
      </c>
      <c r="N31" s="32">
        <v>0.22508133178791395</v>
      </c>
      <c r="O31" s="32">
        <v>0.22942326142316707</v>
      </c>
      <c r="P31" s="32">
        <v>0.21735856504368609</v>
      </c>
      <c r="Q31" s="33" t="s">
        <v>4</v>
      </c>
      <c r="R31" s="33" t="s">
        <v>4</v>
      </c>
      <c r="S31" s="33" t="s">
        <v>4</v>
      </c>
      <c r="T31" s="33" t="s">
        <v>4</v>
      </c>
      <c r="U31" s="6"/>
      <c r="V31" s="6"/>
    </row>
    <row r="32" spans="1:25" s="12" customFormat="1" ht="15" customHeight="1" x14ac:dyDescent="0.3">
      <c r="A32" s="14" t="s">
        <v>50</v>
      </c>
      <c r="B32" s="33" t="s">
        <v>4</v>
      </c>
      <c r="C32" s="33" t="s">
        <v>4</v>
      </c>
      <c r="D32" s="33" t="s">
        <v>4</v>
      </c>
      <c r="E32" s="33" t="s">
        <v>4</v>
      </c>
      <c r="F32" s="33" t="s">
        <v>4</v>
      </c>
      <c r="G32" s="33" t="s">
        <v>4</v>
      </c>
      <c r="H32" s="33" t="s">
        <v>4</v>
      </c>
      <c r="I32" s="33" t="s">
        <v>4</v>
      </c>
      <c r="J32" s="33" t="s">
        <v>4</v>
      </c>
      <c r="K32" s="33" t="s">
        <v>4</v>
      </c>
      <c r="L32" s="33" t="s">
        <v>4</v>
      </c>
      <c r="M32" s="33" t="s">
        <v>4</v>
      </c>
      <c r="N32" s="33" t="s">
        <v>4</v>
      </c>
      <c r="O32" s="33" t="s">
        <v>4</v>
      </c>
      <c r="P32" s="33" t="s">
        <v>4</v>
      </c>
      <c r="Q32" s="36">
        <v>0.12919535148173095</v>
      </c>
      <c r="R32" s="36">
        <v>0.11926875711715425</v>
      </c>
      <c r="S32" s="36">
        <v>0.11908882030343133</v>
      </c>
      <c r="T32" s="36">
        <v>0.10929629330552725</v>
      </c>
      <c r="V32" s="44"/>
    </row>
    <row r="33" spans="1:27" ht="15" customHeight="1" x14ac:dyDescent="0.3">
      <c r="A33" s="14" t="s">
        <v>40</v>
      </c>
      <c r="B33" s="33" t="s">
        <v>4</v>
      </c>
      <c r="C33" s="33" t="s">
        <v>4</v>
      </c>
      <c r="D33" s="33" t="s">
        <v>4</v>
      </c>
      <c r="E33" s="33" t="s">
        <v>4</v>
      </c>
      <c r="F33" s="33" t="s">
        <v>4</v>
      </c>
      <c r="G33" s="33" t="s">
        <v>4</v>
      </c>
      <c r="H33" s="33" t="s">
        <v>4</v>
      </c>
      <c r="I33" s="33" t="s">
        <v>4</v>
      </c>
      <c r="J33" s="33" t="s">
        <v>4</v>
      </c>
      <c r="K33" s="33" t="s">
        <v>4</v>
      </c>
      <c r="L33" s="33" t="s">
        <v>4</v>
      </c>
      <c r="M33" s="33" t="s">
        <v>4</v>
      </c>
      <c r="N33" s="33" t="s">
        <v>4</v>
      </c>
      <c r="O33" s="33" t="s">
        <v>4</v>
      </c>
      <c r="P33" s="33" t="s">
        <v>4</v>
      </c>
      <c r="Q33" s="36">
        <v>1.2916647974406872E-4</v>
      </c>
      <c r="R33" s="36">
        <v>2.5362973810475273E-4</v>
      </c>
      <c r="S33" s="36">
        <v>3.7314042615967677E-4</v>
      </c>
      <c r="T33" s="36">
        <v>3.8916439962775602E-4</v>
      </c>
      <c r="U33" s="6"/>
      <c r="V33" s="44"/>
      <c r="Y33" s="20"/>
      <c r="Z33"/>
    </row>
    <row r="34" spans="1:27" ht="15" customHeight="1" x14ac:dyDescent="0.3">
      <c r="A34" s="13" t="s">
        <v>31</v>
      </c>
      <c r="B34" s="38">
        <v>0.21845673018879797</v>
      </c>
      <c r="C34" s="38">
        <v>0.21025522772030522</v>
      </c>
      <c r="D34" s="38">
        <v>0.20951859301139567</v>
      </c>
      <c r="E34" s="38">
        <v>0.20932249450111742</v>
      </c>
      <c r="F34" s="39">
        <v>0.22414210162009837</v>
      </c>
      <c r="G34" s="39">
        <v>0.23264200188244707</v>
      </c>
      <c r="H34" s="39">
        <v>0.22942273481371359</v>
      </c>
      <c r="I34" s="40">
        <v>0.22671271397295972</v>
      </c>
      <c r="J34" s="40">
        <v>0.22886354084162111</v>
      </c>
      <c r="K34" s="38">
        <v>0.2217476143842298</v>
      </c>
      <c r="L34" s="38">
        <v>0.22391916293622</v>
      </c>
      <c r="M34" s="38">
        <v>0.23209770908440536</v>
      </c>
      <c r="N34" s="38">
        <v>0.22508133178791395</v>
      </c>
      <c r="O34" s="38">
        <v>0.22942326142316707</v>
      </c>
      <c r="P34" s="38">
        <v>0.21735856504368609</v>
      </c>
      <c r="Q34" s="42">
        <v>0.12932451796147501</v>
      </c>
      <c r="R34" s="42">
        <v>0.119522386855259</v>
      </c>
      <c r="S34" s="42">
        <v>0.119461960729591</v>
      </c>
      <c r="T34" s="39">
        <f>T32+T33</f>
        <v>0.109685457705155</v>
      </c>
      <c r="U34" s="6"/>
      <c r="V34" s="44"/>
      <c r="Y34" s="20"/>
      <c r="Z34"/>
    </row>
    <row r="35" spans="1:27" ht="15" customHeight="1" x14ac:dyDescent="0.3">
      <c r="A35" s="13" t="s">
        <v>32</v>
      </c>
      <c r="B35" s="33" t="s">
        <v>4</v>
      </c>
      <c r="C35" s="33" t="s">
        <v>4</v>
      </c>
      <c r="D35" s="33" t="s">
        <v>4</v>
      </c>
      <c r="E35" s="33" t="s">
        <v>4</v>
      </c>
      <c r="F35" s="33" t="s">
        <v>4</v>
      </c>
      <c r="G35" s="33" t="s">
        <v>4</v>
      </c>
      <c r="H35" s="33" t="s">
        <v>4</v>
      </c>
      <c r="I35" s="33" t="s">
        <v>4</v>
      </c>
      <c r="J35" s="33" t="s">
        <v>4</v>
      </c>
      <c r="K35" s="33" t="s">
        <v>4</v>
      </c>
      <c r="L35" s="33" t="s">
        <v>4</v>
      </c>
      <c r="M35" s="33" t="s">
        <v>4</v>
      </c>
      <c r="N35" s="33" t="s">
        <v>4</v>
      </c>
      <c r="O35" s="33" t="s">
        <v>4</v>
      </c>
      <c r="P35" s="33" t="s">
        <v>4</v>
      </c>
      <c r="Q35" s="42">
        <v>6.2556191492005739E-2</v>
      </c>
      <c r="R35" s="42">
        <v>6.1833689559079287E-2</v>
      </c>
      <c r="S35" s="42">
        <v>5.9441409827546136E-2</v>
      </c>
      <c r="T35" s="42">
        <v>5.5612712142519803E-2</v>
      </c>
      <c r="U35" s="6"/>
      <c r="V35" s="44"/>
      <c r="Y35" s="20"/>
      <c r="Z35"/>
      <c r="AA35"/>
    </row>
    <row r="36" spans="1:27" ht="15" customHeight="1" x14ac:dyDescent="0.3">
      <c r="A36" s="13" t="s">
        <v>33</v>
      </c>
      <c r="B36" s="33" t="s">
        <v>4</v>
      </c>
      <c r="C36" s="33" t="s">
        <v>4</v>
      </c>
      <c r="D36" s="33" t="s">
        <v>4</v>
      </c>
      <c r="E36" s="33" t="s">
        <v>4</v>
      </c>
      <c r="F36" s="33" t="s">
        <v>4</v>
      </c>
      <c r="G36" s="33" t="s">
        <v>4</v>
      </c>
      <c r="H36" s="33" t="s">
        <v>4</v>
      </c>
      <c r="I36" s="33" t="s">
        <v>4</v>
      </c>
      <c r="J36" s="33" t="s">
        <v>4</v>
      </c>
      <c r="K36" s="33" t="s">
        <v>4</v>
      </c>
      <c r="L36" s="33" t="s">
        <v>4</v>
      </c>
      <c r="M36" s="33" t="s">
        <v>4</v>
      </c>
      <c r="N36" s="33" t="s">
        <v>4</v>
      </c>
      <c r="O36" s="33" t="s">
        <v>4</v>
      </c>
      <c r="P36" s="33" t="s">
        <v>4</v>
      </c>
      <c r="Q36" s="42">
        <v>1.8232290032111853E-2</v>
      </c>
      <c r="R36" s="42">
        <v>1.9279831603518562E-2</v>
      </c>
      <c r="S36" s="42">
        <v>2.0111988972241743E-2</v>
      </c>
      <c r="T36" s="42">
        <v>2.0218846489624302E-2</v>
      </c>
      <c r="U36" s="6"/>
      <c r="V36" s="44"/>
    </row>
    <row r="37" spans="1:27" ht="15" customHeight="1" x14ac:dyDescent="0.3">
      <c r="A37" s="13" t="s">
        <v>34</v>
      </c>
      <c r="B37" s="38">
        <v>0.19358691173161433</v>
      </c>
      <c r="C37" s="38">
        <v>0.19416661384485248</v>
      </c>
      <c r="D37" s="38">
        <v>0.19365774238912944</v>
      </c>
      <c r="E37" s="38">
        <v>0.19300832533763435</v>
      </c>
      <c r="F37" s="39">
        <v>0.19586514041920075</v>
      </c>
      <c r="G37" s="39">
        <v>0.19704646186393346</v>
      </c>
      <c r="H37" s="39">
        <v>0.19676328760214196</v>
      </c>
      <c r="I37" s="40">
        <v>0.19439011405003703</v>
      </c>
      <c r="J37" s="40">
        <v>0.19419198956794451</v>
      </c>
      <c r="K37" s="38">
        <v>0.19627082944915625</v>
      </c>
      <c r="L37" s="38">
        <v>0.19307510277554599</v>
      </c>
      <c r="M37" s="38">
        <v>0.19210056401858777</v>
      </c>
      <c r="N37" s="38">
        <v>0.1906827921798811</v>
      </c>
      <c r="O37" s="38">
        <v>0.1908962640161328</v>
      </c>
      <c r="P37" s="38">
        <v>0.18996737161793634</v>
      </c>
      <c r="Q37" s="42">
        <v>0.1963410020166948</v>
      </c>
      <c r="R37" s="42">
        <v>0.19568711808728725</v>
      </c>
      <c r="S37" s="42">
        <v>0.1955554217334661</v>
      </c>
      <c r="T37" s="40">
        <v>0.19560473206831799</v>
      </c>
      <c r="U37" s="6"/>
      <c r="V37" s="44"/>
    </row>
    <row r="38" spans="1:27" ht="15" customHeight="1" x14ac:dyDescent="0.3">
      <c r="A38" s="56" t="s">
        <v>35</v>
      </c>
      <c r="B38" s="53">
        <f>B26+B27+B30+B34+B37</f>
        <v>1</v>
      </c>
      <c r="C38" s="53">
        <f t="shared" ref="C38:P38" si="1">C26+C27+C30+C34+C37</f>
        <v>1</v>
      </c>
      <c r="D38" s="53">
        <f t="shared" si="1"/>
        <v>1.0000005206595088</v>
      </c>
      <c r="E38" s="53">
        <f t="shared" si="1"/>
        <v>0.9999995094663191</v>
      </c>
      <c r="F38" s="53">
        <f t="shared" si="1"/>
        <v>0.99999950734426535</v>
      </c>
      <c r="G38" s="53">
        <f t="shared" si="1"/>
        <v>1</v>
      </c>
      <c r="H38" s="53">
        <f t="shared" si="1"/>
        <v>1</v>
      </c>
      <c r="I38" s="53">
        <f t="shared" si="1"/>
        <v>1</v>
      </c>
      <c r="J38" s="53">
        <f t="shared" si="1"/>
        <v>0.99999999999999911</v>
      </c>
      <c r="K38" s="53">
        <f t="shared" si="1"/>
        <v>0.99999999994802491</v>
      </c>
      <c r="L38" s="53">
        <f t="shared" si="1"/>
        <v>1.000000000032744</v>
      </c>
      <c r="M38" s="53">
        <f t="shared" si="1"/>
        <v>1</v>
      </c>
      <c r="N38" s="53">
        <f t="shared" si="1"/>
        <v>1</v>
      </c>
      <c r="O38" s="53">
        <f t="shared" si="1"/>
        <v>1.0000000000000009</v>
      </c>
      <c r="P38" s="53">
        <f t="shared" si="1"/>
        <v>0.99999999999999911</v>
      </c>
      <c r="Q38" s="53">
        <f>Q26+Q27+Q30+Q34+Q35+Q36+Q37</f>
        <v>0.9999999999831154</v>
      </c>
      <c r="R38" s="53">
        <f>R26+R27+R30+R34+R35+R36+R37</f>
        <v>1.0000000000047566</v>
      </c>
      <c r="S38" s="53">
        <f>S26+S27+S30+S34+S35+S36+S37</f>
        <v>0.99999999999101896</v>
      </c>
      <c r="T38" s="53">
        <f>T26+T27+T30+T34+T35+T36+T37</f>
        <v>1.0000000000000004</v>
      </c>
      <c r="U38" s="6"/>
      <c r="V38" s="45"/>
    </row>
    <row r="39" spans="1:27" ht="15" customHeight="1" x14ac:dyDescent="0.3">
      <c r="A39" s="57"/>
      <c r="B39" s="58"/>
      <c r="C39" s="58"/>
      <c r="D39" s="59"/>
      <c r="E39" s="59"/>
      <c r="F39" s="59"/>
      <c r="G39" s="59"/>
      <c r="H39" s="59"/>
      <c r="I39" s="59"/>
      <c r="J39" s="59"/>
      <c r="K39" s="59"/>
      <c r="L39" s="59"/>
      <c r="M39" s="59"/>
      <c r="N39" s="59"/>
      <c r="O39" s="59"/>
      <c r="P39" s="60"/>
      <c r="Q39" s="61"/>
      <c r="R39" s="60"/>
      <c r="S39" s="59"/>
      <c r="T39" s="59"/>
      <c r="U39" s="6"/>
      <c r="V39"/>
    </row>
    <row r="40" spans="1:27" ht="15" customHeight="1" x14ac:dyDescent="0.3">
      <c r="A40" s="1" t="s">
        <v>2</v>
      </c>
      <c r="B40" s="8"/>
      <c r="C40" s="8"/>
      <c r="D40" s="8"/>
      <c r="E40" s="8"/>
      <c r="F40" s="8"/>
      <c r="G40" s="8"/>
      <c r="H40" s="8"/>
      <c r="I40" s="11"/>
      <c r="J40" s="11"/>
      <c r="K40" s="17"/>
      <c r="L40" s="17"/>
      <c r="M40" s="8"/>
      <c r="N40" s="8"/>
      <c r="O40" s="8"/>
      <c r="P40" s="8"/>
      <c r="Q40" s="11"/>
      <c r="R40" s="11"/>
      <c r="S40" s="11"/>
      <c r="T40" s="11"/>
      <c r="U40" s="6"/>
      <c r="V40"/>
    </row>
    <row r="41" spans="1:27" ht="15" customHeight="1" x14ac:dyDescent="0.3">
      <c r="A41" s="6" t="s">
        <v>13</v>
      </c>
      <c r="B41" s="7" t="s">
        <v>14</v>
      </c>
      <c r="C41" s="7" t="s">
        <v>15</v>
      </c>
      <c r="D41" s="7" t="s">
        <v>16</v>
      </c>
      <c r="E41" s="7" t="s">
        <v>17</v>
      </c>
      <c r="F41" s="7" t="s">
        <v>18</v>
      </c>
      <c r="G41" s="7" t="s">
        <v>19</v>
      </c>
      <c r="H41" s="7" t="s">
        <v>20</v>
      </c>
      <c r="I41" s="7" t="s">
        <v>21</v>
      </c>
      <c r="J41" s="7" t="s">
        <v>22</v>
      </c>
      <c r="K41" s="7" t="s">
        <v>23</v>
      </c>
      <c r="L41" s="7" t="s">
        <v>24</v>
      </c>
      <c r="M41" s="10" t="s">
        <v>25</v>
      </c>
      <c r="N41" s="7" t="s">
        <v>26</v>
      </c>
      <c r="O41" s="28" t="s">
        <v>27</v>
      </c>
      <c r="P41" s="29" t="s">
        <v>3</v>
      </c>
      <c r="Q41" s="30" t="s">
        <v>9</v>
      </c>
      <c r="R41" s="30" t="s">
        <v>10</v>
      </c>
      <c r="S41" s="31" t="s">
        <v>41</v>
      </c>
      <c r="T41" s="31" t="s">
        <v>46</v>
      </c>
      <c r="U41" s="6"/>
      <c r="V41" s="44"/>
    </row>
    <row r="42" spans="1:27" ht="15" customHeight="1" x14ac:dyDescent="0.3">
      <c r="A42" s="14" t="s">
        <v>47</v>
      </c>
      <c r="B42" s="32">
        <v>0.28914802255945454</v>
      </c>
      <c r="C42" s="32">
        <v>0.28915740789913352</v>
      </c>
      <c r="D42" s="32">
        <v>0.2840658374974685</v>
      </c>
      <c r="E42" s="32">
        <v>0.29139279938515128</v>
      </c>
      <c r="F42" s="33">
        <v>0.29030329914102454</v>
      </c>
      <c r="G42" s="33">
        <v>0.29098993460568667</v>
      </c>
      <c r="H42" s="33">
        <v>0.29373051267330436</v>
      </c>
      <c r="I42" s="34">
        <v>0.30134790950436757</v>
      </c>
      <c r="J42" s="34">
        <v>0.29770080646173513</v>
      </c>
      <c r="K42" s="32">
        <v>0.29512822960000001</v>
      </c>
      <c r="L42" s="32">
        <v>0.29616276279999998</v>
      </c>
      <c r="M42" s="32">
        <v>0.29739544913425742</v>
      </c>
      <c r="N42" s="32">
        <v>0.29520300102633856</v>
      </c>
      <c r="O42" s="33">
        <v>0.29699224694506199</v>
      </c>
      <c r="P42" s="35">
        <v>0.302453604832019</v>
      </c>
      <c r="Q42" s="36">
        <v>0.27263754670905466</v>
      </c>
      <c r="R42" s="36">
        <v>0.27127590341757757</v>
      </c>
      <c r="S42" s="36">
        <v>0.27002890198532314</v>
      </c>
      <c r="T42" s="36">
        <v>0.27339653802792702</v>
      </c>
      <c r="U42" s="6"/>
      <c r="V42" s="44"/>
    </row>
    <row r="43" spans="1:27" ht="15" customHeight="1" x14ac:dyDescent="0.3">
      <c r="A43" s="14" t="s">
        <v>5</v>
      </c>
      <c r="B43" s="33" t="s">
        <v>4</v>
      </c>
      <c r="C43" s="33" t="s">
        <v>4</v>
      </c>
      <c r="D43" s="33" t="s">
        <v>4</v>
      </c>
      <c r="E43" s="33" t="s">
        <v>4</v>
      </c>
      <c r="F43" s="33" t="s">
        <v>4</v>
      </c>
      <c r="G43" s="33" t="s">
        <v>4</v>
      </c>
      <c r="H43" s="33" t="s">
        <v>4</v>
      </c>
      <c r="I43" s="33" t="s">
        <v>4</v>
      </c>
      <c r="J43" s="33" t="s">
        <v>4</v>
      </c>
      <c r="K43" s="33" t="s">
        <v>4</v>
      </c>
      <c r="L43" s="33" t="s">
        <v>4</v>
      </c>
      <c r="M43" s="33" t="s">
        <v>4</v>
      </c>
      <c r="N43" s="33" t="s">
        <v>4</v>
      </c>
      <c r="O43" s="33" t="s">
        <v>4</v>
      </c>
      <c r="P43" s="33" t="s">
        <v>4</v>
      </c>
      <c r="Q43" s="36">
        <v>1.0957775255775388E-2</v>
      </c>
      <c r="R43" s="36">
        <v>1.112352511671981E-2</v>
      </c>
      <c r="S43" s="36">
        <v>1.0935104337740746E-2</v>
      </c>
      <c r="T43" s="36">
        <v>1.4412939084921699E-2</v>
      </c>
      <c r="U43" s="6"/>
      <c r="V43" s="44"/>
    </row>
    <row r="44" spans="1:27" ht="15" customHeight="1" x14ac:dyDescent="0.3">
      <c r="A44" s="14" t="s">
        <v>6</v>
      </c>
      <c r="B44" s="33" t="s">
        <v>4</v>
      </c>
      <c r="C44" s="33" t="s">
        <v>4</v>
      </c>
      <c r="D44" s="33" t="s">
        <v>4</v>
      </c>
      <c r="E44" s="33" t="s">
        <v>4</v>
      </c>
      <c r="F44" s="33" t="s">
        <v>4</v>
      </c>
      <c r="G44" s="33" t="s">
        <v>4</v>
      </c>
      <c r="H44" s="33" t="s">
        <v>4</v>
      </c>
      <c r="I44" s="33" t="s">
        <v>4</v>
      </c>
      <c r="J44" s="33" t="s">
        <v>4</v>
      </c>
      <c r="K44" s="33" t="s">
        <v>4</v>
      </c>
      <c r="L44" s="33" t="s">
        <v>4</v>
      </c>
      <c r="M44" s="33" t="s">
        <v>4</v>
      </c>
      <c r="N44" s="33" t="s">
        <v>4</v>
      </c>
      <c r="O44" s="33" t="s">
        <v>4</v>
      </c>
      <c r="P44" s="33" t="s">
        <v>4</v>
      </c>
      <c r="Q44" s="36">
        <v>1.9109042599500063E-3</v>
      </c>
      <c r="R44" s="36">
        <v>1.5183736722187838E-3</v>
      </c>
      <c r="S44" s="36">
        <v>1.3234275891402701E-3</v>
      </c>
      <c r="T44" s="36">
        <v>7.8856937474394402E-4</v>
      </c>
      <c r="U44" s="6"/>
      <c r="V44" s="44"/>
    </row>
    <row r="45" spans="1:27" ht="15" customHeight="1" x14ac:dyDescent="0.3">
      <c r="A45" s="13" t="s">
        <v>28</v>
      </c>
      <c r="B45" s="38">
        <v>0.28914802255945454</v>
      </c>
      <c r="C45" s="38">
        <v>0.28915740789913352</v>
      </c>
      <c r="D45" s="38">
        <v>0.2840658374974685</v>
      </c>
      <c r="E45" s="38">
        <v>0.29139279938515128</v>
      </c>
      <c r="F45" s="39">
        <v>0.29030329914102454</v>
      </c>
      <c r="G45" s="39">
        <v>0.29098993460568667</v>
      </c>
      <c r="H45" s="39">
        <v>0.29373051267330436</v>
      </c>
      <c r="I45" s="40">
        <v>0.30134790950436757</v>
      </c>
      <c r="J45" s="40">
        <v>0.29770080646173513</v>
      </c>
      <c r="K45" s="38">
        <v>0.29512822960000001</v>
      </c>
      <c r="L45" s="38">
        <v>0.29616276279999998</v>
      </c>
      <c r="M45" s="38">
        <v>0.29739544913425742</v>
      </c>
      <c r="N45" s="38">
        <v>0.29520300102633856</v>
      </c>
      <c r="O45" s="39">
        <v>0.29699224694506199</v>
      </c>
      <c r="P45" s="41">
        <v>0.302453604832019</v>
      </c>
      <c r="Q45" s="42">
        <v>0.28550622622478006</v>
      </c>
      <c r="R45" s="42">
        <v>0.28391780220651619</v>
      </c>
      <c r="S45" s="42">
        <v>0.28228743391220418</v>
      </c>
      <c r="T45" s="39">
        <f>T42+T43+T44</f>
        <v>0.28859804648759263</v>
      </c>
      <c r="U45" s="6"/>
      <c r="V45" s="44"/>
      <c r="Z45" s="20"/>
    </row>
    <row r="46" spans="1:27" ht="15" customHeight="1" x14ac:dyDescent="0.3">
      <c r="A46" s="13" t="s">
        <v>29</v>
      </c>
      <c r="B46" s="38">
        <v>5.7746467272948375E-2</v>
      </c>
      <c r="C46" s="38">
        <v>5.6697448025028636E-2</v>
      </c>
      <c r="D46" s="38">
        <v>5.138770306571349E-2</v>
      </c>
      <c r="E46" s="38">
        <v>5.0807670612854905E-2</v>
      </c>
      <c r="F46" s="39">
        <v>4.8723725893542666E-2</v>
      </c>
      <c r="G46" s="39">
        <v>4.56915602386175E-2</v>
      </c>
      <c r="H46" s="39">
        <v>4.3916861473852493E-2</v>
      </c>
      <c r="I46" s="40">
        <v>4.2595676918289818E-2</v>
      </c>
      <c r="J46" s="40">
        <v>4.0647539251068704E-2</v>
      </c>
      <c r="K46" s="38">
        <v>4.0164875799999999E-2</v>
      </c>
      <c r="L46" s="38">
        <v>4.1391543699999998E-2</v>
      </c>
      <c r="M46" s="38">
        <v>4.1401525737952624E-2</v>
      </c>
      <c r="N46" s="38">
        <v>4.0921923194445445E-2</v>
      </c>
      <c r="O46" s="39">
        <v>4.2249424983962697E-2</v>
      </c>
      <c r="P46" s="41">
        <v>4.05797414689038E-2</v>
      </c>
      <c r="Q46" s="42">
        <v>4.1196563258308942E-2</v>
      </c>
      <c r="R46" s="42">
        <v>4.0849028720638815E-2</v>
      </c>
      <c r="S46" s="42">
        <v>3.9374859387243499E-2</v>
      </c>
      <c r="T46" s="42">
        <v>4.1533129088809601E-2</v>
      </c>
      <c r="U46" s="6"/>
      <c r="V46" s="44"/>
    </row>
    <row r="47" spans="1:27" ht="15" customHeight="1" x14ac:dyDescent="0.3">
      <c r="A47" s="14" t="s">
        <v>48</v>
      </c>
      <c r="B47" s="32">
        <v>0.35663259299525163</v>
      </c>
      <c r="C47" s="32">
        <v>0.35346599285742153</v>
      </c>
      <c r="D47" s="32">
        <v>0.36278561238882628</v>
      </c>
      <c r="E47" s="32">
        <v>0.35380684751989994</v>
      </c>
      <c r="F47" s="33">
        <v>0.35986870957648537</v>
      </c>
      <c r="G47" s="33">
        <v>0.36012791865685412</v>
      </c>
      <c r="H47" s="33">
        <v>0.36017377223894509</v>
      </c>
      <c r="I47" s="34">
        <v>0.35279579509570325</v>
      </c>
      <c r="J47" s="34">
        <v>0.3619664969771525</v>
      </c>
      <c r="K47" s="32">
        <v>0.36385424451652909</v>
      </c>
      <c r="L47" s="32">
        <v>0.36735779414924802</v>
      </c>
      <c r="M47" s="32">
        <v>0.36473269977993067</v>
      </c>
      <c r="N47" s="32">
        <v>0.36504522254408156</v>
      </c>
      <c r="O47" s="32">
        <v>0.36441107672948142</v>
      </c>
      <c r="P47" s="32">
        <v>0.36501260776141425</v>
      </c>
      <c r="Q47" s="36">
        <v>0.34349195074816974</v>
      </c>
      <c r="R47" s="36">
        <v>0.34992701413447974</v>
      </c>
      <c r="S47" s="36">
        <v>0.35247135265387997</v>
      </c>
      <c r="T47" s="36">
        <v>0.34824473396419497</v>
      </c>
      <c r="U47" s="6"/>
      <c r="V47" s="44"/>
    </row>
    <row r="48" spans="1:27" ht="15" customHeight="1" x14ac:dyDescent="0.3">
      <c r="A48" s="14" t="s">
        <v>7</v>
      </c>
      <c r="B48" s="33" t="s">
        <v>4</v>
      </c>
      <c r="C48" s="33" t="s">
        <v>4</v>
      </c>
      <c r="D48" s="33" t="s">
        <v>4</v>
      </c>
      <c r="E48" s="33" t="s">
        <v>4</v>
      </c>
      <c r="F48" s="33" t="s">
        <v>4</v>
      </c>
      <c r="G48" s="33" t="s">
        <v>4</v>
      </c>
      <c r="H48" s="33" t="s">
        <v>4</v>
      </c>
      <c r="I48" s="33" t="s">
        <v>4</v>
      </c>
      <c r="J48" s="33" t="s">
        <v>4</v>
      </c>
      <c r="K48" s="33" t="s">
        <v>4</v>
      </c>
      <c r="L48" s="33" t="s">
        <v>4</v>
      </c>
      <c r="M48" s="33" t="s">
        <v>4</v>
      </c>
      <c r="N48" s="33" t="s">
        <v>4</v>
      </c>
      <c r="O48" s="33" t="s">
        <v>4</v>
      </c>
      <c r="P48" s="33" t="s">
        <v>4</v>
      </c>
      <c r="Q48" s="36">
        <v>2.847212965953828E-2</v>
      </c>
      <c r="R48" s="36">
        <v>2.3926133883534255E-2</v>
      </c>
      <c r="S48" s="36">
        <v>2.7121738541230969E-2</v>
      </c>
      <c r="T48" s="36">
        <v>2.9408075149150701E-2</v>
      </c>
      <c r="U48" s="6"/>
      <c r="V48" s="44"/>
    </row>
    <row r="49" spans="1:26" ht="15" customHeight="1" x14ac:dyDescent="0.3">
      <c r="A49" s="13" t="s">
        <v>30</v>
      </c>
      <c r="B49" s="38">
        <v>0.35663259299525163</v>
      </c>
      <c r="C49" s="38">
        <v>0.35346599285742153</v>
      </c>
      <c r="D49" s="38">
        <v>0.36278561238882628</v>
      </c>
      <c r="E49" s="38">
        <v>0.35380684751989994</v>
      </c>
      <c r="F49" s="39">
        <v>0.35986870957648537</v>
      </c>
      <c r="G49" s="39">
        <v>0.36012791865685412</v>
      </c>
      <c r="H49" s="39">
        <v>0.36017377223894509</v>
      </c>
      <c r="I49" s="40">
        <v>0.35279579509570325</v>
      </c>
      <c r="J49" s="40">
        <v>0.3619664969771525</v>
      </c>
      <c r="K49" s="38">
        <v>0.36385424451652909</v>
      </c>
      <c r="L49" s="38">
        <v>0.36735779414924802</v>
      </c>
      <c r="M49" s="38">
        <v>0.36473269977993067</v>
      </c>
      <c r="N49" s="38">
        <v>0.36504522254408156</v>
      </c>
      <c r="O49" s="38">
        <v>0.36441107672948142</v>
      </c>
      <c r="P49" s="38">
        <v>0.36501260776141425</v>
      </c>
      <c r="Q49" s="42">
        <v>0.37196408040770801</v>
      </c>
      <c r="R49" s="42">
        <v>0.373853148018014</v>
      </c>
      <c r="S49" s="42">
        <v>0.37959309119511092</v>
      </c>
      <c r="T49" s="40">
        <f>SUM(T47:T48)</f>
        <v>0.3776528091133457</v>
      </c>
      <c r="U49" s="6"/>
      <c r="V49" s="6"/>
    </row>
    <row r="50" spans="1:26" ht="15" customHeight="1" x14ac:dyDescent="0.3">
      <c r="A50" s="14" t="s">
        <v>49</v>
      </c>
      <c r="B50" s="32">
        <v>0.13100316512576929</v>
      </c>
      <c r="C50" s="32">
        <v>0.13368295843177214</v>
      </c>
      <c r="D50" s="32">
        <v>0.13584359088966627</v>
      </c>
      <c r="E50" s="32">
        <v>0.13636375255405914</v>
      </c>
      <c r="F50" s="33">
        <v>0.13457435958010858</v>
      </c>
      <c r="G50" s="33">
        <v>0.13684549312232222</v>
      </c>
      <c r="H50" s="33">
        <v>0.13698262436205272</v>
      </c>
      <c r="I50" s="32">
        <v>0.13756292464197448</v>
      </c>
      <c r="J50" s="32">
        <v>0.1344310757386962</v>
      </c>
      <c r="K50" s="32">
        <v>0.13602934810353662</v>
      </c>
      <c r="L50" s="32">
        <v>0.13051460662204201</v>
      </c>
      <c r="M50" s="32">
        <v>0.13237864374936426</v>
      </c>
      <c r="N50" s="32">
        <v>0.13458591508805381</v>
      </c>
      <c r="O50" s="32">
        <v>0.13251385280120201</v>
      </c>
      <c r="P50" s="32">
        <v>0.12764373931416523</v>
      </c>
      <c r="Q50" s="33" t="s">
        <v>4</v>
      </c>
      <c r="R50" s="33" t="s">
        <v>4</v>
      </c>
      <c r="S50" s="33" t="s">
        <v>4</v>
      </c>
      <c r="T50" s="33" t="s">
        <v>4</v>
      </c>
      <c r="U50" s="6"/>
      <c r="V50" s="44"/>
    </row>
    <row r="51" spans="1:26" ht="15" customHeight="1" x14ac:dyDescent="0.3">
      <c r="A51" s="14" t="s">
        <v>50</v>
      </c>
      <c r="B51" s="33" t="s">
        <v>4</v>
      </c>
      <c r="C51" s="33" t="s">
        <v>4</v>
      </c>
      <c r="D51" s="33" t="s">
        <v>4</v>
      </c>
      <c r="E51" s="33" t="s">
        <v>4</v>
      </c>
      <c r="F51" s="33" t="s">
        <v>4</v>
      </c>
      <c r="G51" s="33" t="s">
        <v>4</v>
      </c>
      <c r="H51" s="33" t="s">
        <v>4</v>
      </c>
      <c r="I51" s="33" t="s">
        <v>4</v>
      </c>
      <c r="J51" s="33" t="s">
        <v>4</v>
      </c>
      <c r="K51" s="33" t="s">
        <v>4</v>
      </c>
      <c r="L51" s="33" t="s">
        <v>4</v>
      </c>
      <c r="M51" s="33" t="s">
        <v>4</v>
      </c>
      <c r="N51" s="33" t="s">
        <v>4</v>
      </c>
      <c r="O51" s="33" t="s">
        <v>4</v>
      </c>
      <c r="P51" s="33" t="s">
        <v>4</v>
      </c>
      <c r="Q51" s="36">
        <v>6.9285722962232246E-2</v>
      </c>
      <c r="R51" s="36">
        <v>6.8556697711565695E-2</v>
      </c>
      <c r="S51" s="36">
        <v>6.7860997788489766E-2</v>
      </c>
      <c r="T51" s="36">
        <v>6.396765737705673E-2</v>
      </c>
      <c r="U51" s="6"/>
      <c r="V51" s="44"/>
    </row>
    <row r="52" spans="1:26" ht="15" customHeight="1" x14ac:dyDescent="0.3">
      <c r="A52" s="14" t="s">
        <v>51</v>
      </c>
      <c r="B52" s="33" t="s">
        <v>4</v>
      </c>
      <c r="C52" s="33" t="s">
        <v>4</v>
      </c>
      <c r="D52" s="33" t="s">
        <v>4</v>
      </c>
      <c r="E52" s="33" t="s">
        <v>4</v>
      </c>
      <c r="F52" s="33" t="s">
        <v>4</v>
      </c>
      <c r="G52" s="33" t="s">
        <v>4</v>
      </c>
      <c r="H52" s="33" t="s">
        <v>4</v>
      </c>
      <c r="I52" s="33" t="s">
        <v>4</v>
      </c>
      <c r="J52" s="33" t="s">
        <v>4</v>
      </c>
      <c r="K52" s="33" t="s">
        <v>4</v>
      </c>
      <c r="L52" s="33" t="s">
        <v>4</v>
      </c>
      <c r="M52" s="33" t="s">
        <v>4</v>
      </c>
      <c r="N52" s="33" t="s">
        <v>4</v>
      </c>
      <c r="O52" s="33" t="s">
        <v>4</v>
      </c>
      <c r="P52" s="33" t="s">
        <v>4</v>
      </c>
      <c r="Q52" s="36">
        <v>8.9713411493195431E-4</v>
      </c>
      <c r="R52" s="36">
        <v>1.0007557460277E-3</v>
      </c>
      <c r="S52" s="36">
        <v>1.0275597907166316E-3</v>
      </c>
      <c r="T52" s="36">
        <v>9.1398123321905997E-4</v>
      </c>
      <c r="U52" s="6"/>
      <c r="V52" s="44"/>
    </row>
    <row r="53" spans="1:26" ht="15" customHeight="1" x14ac:dyDescent="0.3">
      <c r="A53" s="13" t="s">
        <v>31</v>
      </c>
      <c r="B53" s="38">
        <v>0.13100316512576929</v>
      </c>
      <c r="C53" s="38">
        <v>0.13368295843177214</v>
      </c>
      <c r="D53" s="38">
        <v>0.13584359088966627</v>
      </c>
      <c r="E53" s="38">
        <v>0.13636375255405914</v>
      </c>
      <c r="F53" s="39">
        <v>0.13457435958010858</v>
      </c>
      <c r="G53" s="39">
        <v>0.13684549312232222</v>
      </c>
      <c r="H53" s="39">
        <v>0.13698262436205272</v>
      </c>
      <c r="I53" s="38">
        <v>0.13756292464197448</v>
      </c>
      <c r="J53" s="38">
        <v>0.1344310757386962</v>
      </c>
      <c r="K53" s="38">
        <v>0.13602934810353662</v>
      </c>
      <c r="L53" s="38">
        <v>0.13051460662204201</v>
      </c>
      <c r="M53" s="38">
        <v>0.13237864374936426</v>
      </c>
      <c r="N53" s="38">
        <v>0.13458591508805381</v>
      </c>
      <c r="O53" s="38">
        <v>0.13251385280120201</v>
      </c>
      <c r="P53" s="38">
        <v>0.12764373931416523</v>
      </c>
      <c r="Q53" s="42">
        <v>7.0182857077164207E-2</v>
      </c>
      <c r="R53" s="42">
        <v>6.9557453457593399E-2</v>
      </c>
      <c r="S53" s="42">
        <v>6.8888557579206394E-2</v>
      </c>
      <c r="T53" s="39">
        <f>T51+T52</f>
        <v>6.4881638610275794E-2</v>
      </c>
      <c r="U53" s="6"/>
      <c r="V53" s="44"/>
    </row>
    <row r="54" spans="1:26" ht="15" customHeight="1" x14ac:dyDescent="0.3">
      <c r="A54" s="13" t="s">
        <v>32</v>
      </c>
      <c r="B54" s="33" t="s">
        <v>4</v>
      </c>
      <c r="C54" s="33" t="s">
        <v>4</v>
      </c>
      <c r="D54" s="33" t="s">
        <v>4</v>
      </c>
      <c r="E54" s="33" t="s">
        <v>4</v>
      </c>
      <c r="F54" s="33" t="s">
        <v>4</v>
      </c>
      <c r="G54" s="33" t="s">
        <v>4</v>
      </c>
      <c r="H54" s="33" t="s">
        <v>4</v>
      </c>
      <c r="I54" s="33" t="s">
        <v>4</v>
      </c>
      <c r="J54" s="33" t="s">
        <v>4</v>
      </c>
      <c r="K54" s="33" t="s">
        <v>4</v>
      </c>
      <c r="L54" s="33" t="s">
        <v>4</v>
      </c>
      <c r="M54" s="33" t="s">
        <v>4</v>
      </c>
      <c r="N54" s="33" t="s">
        <v>4</v>
      </c>
      <c r="O54" s="33" t="s">
        <v>4</v>
      </c>
      <c r="P54" s="33" t="s">
        <v>4</v>
      </c>
      <c r="Q54" s="42">
        <v>5.2177345258477829E-2</v>
      </c>
      <c r="R54" s="42">
        <v>5.1786168976585514E-2</v>
      </c>
      <c r="S54" s="42">
        <v>4.9663867971273375E-2</v>
      </c>
      <c r="T54" s="42">
        <v>4.6576974725411897E-2</v>
      </c>
      <c r="U54" s="6"/>
      <c r="V54" s="44"/>
    </row>
    <row r="55" spans="1:26" ht="15" customHeight="1" x14ac:dyDescent="0.3">
      <c r="A55" s="13" t="s">
        <v>33</v>
      </c>
      <c r="B55" s="33" t="s">
        <v>4</v>
      </c>
      <c r="C55" s="33" t="s">
        <v>4</v>
      </c>
      <c r="D55" s="33" t="s">
        <v>4</v>
      </c>
      <c r="E55" s="33" t="s">
        <v>4</v>
      </c>
      <c r="F55" s="33" t="s">
        <v>4</v>
      </c>
      <c r="G55" s="33" t="s">
        <v>4</v>
      </c>
      <c r="H55" s="33" t="s">
        <v>4</v>
      </c>
      <c r="I55" s="33" t="s">
        <v>4</v>
      </c>
      <c r="J55" s="33" t="s">
        <v>4</v>
      </c>
      <c r="K55" s="33" t="s">
        <v>4</v>
      </c>
      <c r="L55" s="33" t="s">
        <v>4</v>
      </c>
      <c r="M55" s="33" t="s">
        <v>4</v>
      </c>
      <c r="N55" s="33" t="s">
        <v>4</v>
      </c>
      <c r="O55" s="33" t="s">
        <v>4</v>
      </c>
      <c r="P55" s="33" t="s">
        <v>4</v>
      </c>
      <c r="Q55" s="42">
        <v>1.5207327510975078E-2</v>
      </c>
      <c r="R55" s="42">
        <v>1.6147000516700084E-2</v>
      </c>
      <c r="S55" s="42">
        <v>1.6803759666114807E-2</v>
      </c>
      <c r="T55" s="42">
        <v>1.69337668609079E-2</v>
      </c>
      <c r="U55" s="6"/>
      <c r="V55" s="44"/>
    </row>
    <row r="56" spans="1:26" ht="15" customHeight="1" x14ac:dyDescent="0.3">
      <c r="A56" s="13" t="s">
        <v>34</v>
      </c>
      <c r="B56" s="38">
        <v>0.16546975204657624</v>
      </c>
      <c r="C56" s="38">
        <v>0.16699619278664427</v>
      </c>
      <c r="D56" s="38">
        <v>0.16591725615832545</v>
      </c>
      <c r="E56" s="38">
        <v>0.16762892992803474</v>
      </c>
      <c r="F56" s="39">
        <v>0.16652990580883889</v>
      </c>
      <c r="G56" s="39">
        <v>0.1663446833808245</v>
      </c>
      <c r="H56" s="39">
        <v>0.16519622925184524</v>
      </c>
      <c r="I56" s="38">
        <v>0.16569769383966487</v>
      </c>
      <c r="J56" s="38">
        <v>0.16525408157134672</v>
      </c>
      <c r="K56" s="38">
        <v>0.16482330196264824</v>
      </c>
      <c r="L56" s="38">
        <v>0.16457329278053501</v>
      </c>
      <c r="M56" s="38">
        <v>0.16409168159849508</v>
      </c>
      <c r="N56" s="38">
        <v>0.16424393814708066</v>
      </c>
      <c r="O56" s="38">
        <v>0.16383339854029211</v>
      </c>
      <c r="P56" s="38">
        <v>0.16431030662349524</v>
      </c>
      <c r="Q56" s="54">
        <v>0.16376560027523035</v>
      </c>
      <c r="R56" s="54">
        <v>0.16388939809465569</v>
      </c>
      <c r="S56" s="54">
        <v>0.16338843029151751</v>
      </c>
      <c r="T56" s="55">
        <v>0.163823635113657</v>
      </c>
      <c r="U56" s="6"/>
      <c r="V56" s="45"/>
    </row>
    <row r="57" spans="1:26" ht="15" customHeight="1" x14ac:dyDescent="0.3">
      <c r="A57" s="56" t="s">
        <v>35</v>
      </c>
      <c r="B57" s="53">
        <f>B45+B46+B49+B53+B56</f>
        <v>1</v>
      </c>
      <c r="C57" s="53">
        <f t="shared" ref="C57:P57" si="2">C45+C46+C49+C53+C56</f>
        <v>1</v>
      </c>
      <c r="D57" s="53">
        <f t="shared" si="2"/>
        <v>0.99999999999999989</v>
      </c>
      <c r="E57" s="53">
        <f t="shared" si="2"/>
        <v>1</v>
      </c>
      <c r="F57" s="53">
        <f t="shared" si="2"/>
        <v>1</v>
      </c>
      <c r="G57" s="53">
        <f t="shared" si="2"/>
        <v>0.99999959000430494</v>
      </c>
      <c r="H57" s="53">
        <f t="shared" si="2"/>
        <v>0.99999999999999978</v>
      </c>
      <c r="I57" s="53">
        <f t="shared" si="2"/>
        <v>1</v>
      </c>
      <c r="J57" s="53">
        <f t="shared" si="2"/>
        <v>0.99999999999999922</v>
      </c>
      <c r="K57" s="53">
        <f t="shared" si="2"/>
        <v>0.99999999998271394</v>
      </c>
      <c r="L57" s="53">
        <f t="shared" si="2"/>
        <v>1.000000000051825</v>
      </c>
      <c r="M57" s="53">
        <f t="shared" si="2"/>
        <v>1</v>
      </c>
      <c r="N57" s="53">
        <f t="shared" si="2"/>
        <v>1</v>
      </c>
      <c r="O57" s="53">
        <f t="shared" si="2"/>
        <v>1</v>
      </c>
      <c r="P57" s="53">
        <f t="shared" si="2"/>
        <v>0.99999999999999756</v>
      </c>
      <c r="Q57" s="53">
        <f>Q45+Q46+Q49+Q53+Q54+Q55+Q56</f>
        <v>1.0000000000126446</v>
      </c>
      <c r="R57" s="53">
        <f>R45+R46+R49+R53+R54+R55+R56</f>
        <v>0.99999999999070366</v>
      </c>
      <c r="S57" s="53">
        <f>S45+S46+S49+S53+S54+S55+S56</f>
        <v>1.0000000000026708</v>
      </c>
      <c r="T57" s="53">
        <f>T45+T46+T49+T53+T54+T55+T56</f>
        <v>1.0000000000000004</v>
      </c>
    </row>
    <row r="58" spans="1:26" ht="15" customHeight="1" x14ac:dyDescent="0.3"/>
    <row r="59" spans="1:26" ht="86.4" customHeight="1" x14ac:dyDescent="0.3">
      <c r="A59" s="47" t="s">
        <v>11</v>
      </c>
      <c r="B59" s="47"/>
      <c r="C59" s="47"/>
      <c r="D59" s="47"/>
      <c r="E59" s="47"/>
      <c r="F59" s="47"/>
      <c r="G59" s="47"/>
      <c r="H59" s="47"/>
      <c r="I59" s="47"/>
      <c r="J59" s="47"/>
      <c r="K59" s="47"/>
      <c r="L59" s="47"/>
      <c r="M59" s="47"/>
      <c r="N59" s="47"/>
      <c r="O59" s="47"/>
      <c r="P59" s="47"/>
      <c r="Q59" s="47"/>
      <c r="R59" s="47"/>
      <c r="S59" s="47"/>
      <c r="T59" s="47"/>
      <c r="U59" s="47"/>
      <c r="V59" s="47"/>
    </row>
    <row r="60" spans="1:26" s="12" customFormat="1" ht="42.6" customHeight="1" x14ac:dyDescent="0.3">
      <c r="A60" s="47" t="s">
        <v>12</v>
      </c>
      <c r="B60" s="47"/>
      <c r="C60" s="47"/>
      <c r="D60" s="47"/>
      <c r="E60" s="47"/>
      <c r="F60" s="47"/>
      <c r="G60" s="47"/>
      <c r="H60" s="47"/>
      <c r="I60" s="47"/>
      <c r="J60" s="47"/>
      <c r="K60" s="47"/>
      <c r="L60" s="47"/>
      <c r="M60" s="47"/>
      <c r="N60" s="47"/>
      <c r="O60" s="47"/>
      <c r="P60" s="47"/>
      <c r="Q60" s="47"/>
      <c r="R60" s="47"/>
      <c r="S60" s="47"/>
      <c r="T60" s="47"/>
      <c r="U60" s="47"/>
      <c r="V60" s="47"/>
    </row>
    <row r="61" spans="1:26" ht="15" customHeight="1" x14ac:dyDescent="0.3">
      <c r="A61" s="48" t="s">
        <v>39</v>
      </c>
      <c r="B61" s="48"/>
      <c r="C61" s="48"/>
      <c r="D61" s="48"/>
      <c r="E61" s="48"/>
      <c r="F61" s="48"/>
      <c r="G61" s="48"/>
      <c r="H61" s="48"/>
      <c r="I61" s="48"/>
      <c r="J61" s="48"/>
      <c r="K61" s="48"/>
      <c r="L61" s="48"/>
      <c r="M61" s="48"/>
      <c r="N61" s="48"/>
      <c r="O61" s="48"/>
      <c r="P61" s="48"/>
      <c r="Q61" s="48"/>
      <c r="R61" s="48"/>
      <c r="S61" s="48"/>
      <c r="T61" s="48"/>
      <c r="U61" s="48"/>
      <c r="V61" s="48"/>
    </row>
    <row r="62" spans="1:26" ht="15" customHeight="1" x14ac:dyDescent="0.3">
      <c r="A62" s="48" t="s">
        <v>44</v>
      </c>
      <c r="B62" s="48"/>
      <c r="C62" s="48"/>
      <c r="D62" s="48"/>
      <c r="E62" s="48"/>
      <c r="F62" s="48"/>
      <c r="G62" s="48"/>
      <c r="H62" s="48"/>
      <c r="I62" s="48"/>
      <c r="J62" s="48"/>
      <c r="K62" s="48"/>
      <c r="L62" s="48"/>
      <c r="M62" s="48"/>
      <c r="N62" s="48"/>
      <c r="O62" s="48"/>
      <c r="P62" s="48"/>
      <c r="Q62" s="48"/>
      <c r="R62" s="48"/>
      <c r="S62" s="48"/>
      <c r="T62" s="48"/>
      <c r="U62" s="48"/>
      <c r="V62" s="46"/>
      <c r="Y62" s="20"/>
      <c r="Z62"/>
    </row>
    <row r="63" spans="1:26" ht="15" customHeight="1" x14ac:dyDescent="0.3">
      <c r="A63" s="51" t="s">
        <v>42</v>
      </c>
      <c r="B63" s="51"/>
      <c r="C63" s="51"/>
      <c r="D63" s="51"/>
      <c r="E63" s="51"/>
      <c r="F63" s="51"/>
      <c r="G63" s="51"/>
      <c r="H63" s="51"/>
      <c r="I63" s="51"/>
      <c r="J63" s="51"/>
      <c r="K63" s="51"/>
      <c r="L63" s="51"/>
      <c r="M63" s="51"/>
      <c r="N63" s="51"/>
      <c r="O63" s="51"/>
      <c r="P63" s="51"/>
      <c r="Q63" s="51"/>
      <c r="R63" s="51"/>
      <c r="S63" s="51"/>
      <c r="T63" s="51"/>
      <c r="U63" s="51"/>
      <c r="Y63" s="20"/>
      <c r="Z63"/>
    </row>
    <row r="64" spans="1:26" ht="15" customHeight="1" x14ac:dyDescent="0.3">
      <c r="A64" s="51" t="s">
        <v>43</v>
      </c>
      <c r="B64" s="51"/>
      <c r="C64" s="51"/>
      <c r="D64" s="51"/>
      <c r="E64" s="51"/>
      <c r="F64" s="51"/>
      <c r="G64" s="51"/>
      <c r="H64" s="51"/>
      <c r="I64" s="51"/>
      <c r="J64" s="51"/>
      <c r="K64" s="51"/>
      <c r="L64" s="51"/>
      <c r="M64" s="51"/>
      <c r="N64" s="51"/>
      <c r="O64" s="51"/>
      <c r="P64" s="51"/>
      <c r="Q64" s="51"/>
      <c r="R64" s="51"/>
      <c r="S64" s="51"/>
      <c r="T64" s="51"/>
      <c r="U64" s="51"/>
      <c r="V64" s="4"/>
      <c r="X64" s="20"/>
      <c r="Y64"/>
    </row>
    <row r="65" spans="1:27" ht="15" customHeight="1" x14ac:dyDescent="0.3">
      <c r="A65" s="51" t="s">
        <v>52</v>
      </c>
      <c r="B65" s="51"/>
      <c r="C65" s="51"/>
      <c r="D65" s="51"/>
      <c r="E65" s="51"/>
      <c r="F65" s="51"/>
      <c r="G65" s="51"/>
      <c r="H65" s="51"/>
      <c r="I65" s="51"/>
      <c r="J65" s="51"/>
      <c r="K65" s="51"/>
      <c r="L65" s="51"/>
      <c r="M65" s="51"/>
      <c r="N65" s="51"/>
      <c r="O65" s="51"/>
      <c r="P65" s="51"/>
      <c r="Q65" s="51"/>
      <c r="R65" s="51"/>
      <c r="S65" s="51"/>
      <c r="T65" s="51"/>
      <c r="U65" s="51"/>
      <c r="V65" s="4"/>
      <c r="X65" s="20"/>
      <c r="Y65"/>
    </row>
    <row r="66" spans="1:27" ht="26.4" customHeight="1" x14ac:dyDescent="0.3">
      <c r="A66" s="51" t="s">
        <v>38</v>
      </c>
      <c r="B66" s="51"/>
      <c r="C66" s="51"/>
      <c r="D66" s="51"/>
      <c r="E66" s="51"/>
      <c r="F66" s="51"/>
      <c r="G66" s="51"/>
      <c r="H66" s="51"/>
      <c r="I66" s="51"/>
      <c r="J66" s="51"/>
      <c r="K66" s="51"/>
      <c r="L66" s="51"/>
      <c r="M66" s="51"/>
      <c r="N66" s="51"/>
      <c r="O66" s="51"/>
      <c r="P66" s="51"/>
      <c r="Q66" s="51"/>
      <c r="R66" s="51"/>
      <c r="S66" s="51"/>
      <c r="T66" s="51"/>
      <c r="U66" s="51"/>
      <c r="V66" s="4"/>
      <c r="X66" s="20"/>
      <c r="Y66"/>
    </row>
    <row r="67" spans="1:27" ht="14.4" customHeight="1" x14ac:dyDescent="0.3">
      <c r="A67" s="51" t="s">
        <v>37</v>
      </c>
      <c r="B67" s="51"/>
      <c r="C67" s="51"/>
      <c r="D67" s="51"/>
      <c r="E67" s="51"/>
      <c r="F67" s="51"/>
      <c r="G67" s="51"/>
      <c r="H67" s="51"/>
      <c r="I67" s="51"/>
      <c r="J67" s="51"/>
      <c r="K67" s="51"/>
      <c r="L67" s="51"/>
      <c r="M67" s="51"/>
      <c r="N67" s="51"/>
      <c r="O67" s="51"/>
      <c r="P67" s="51"/>
      <c r="Q67" s="51"/>
      <c r="R67" s="51"/>
      <c r="S67" s="51"/>
      <c r="T67" s="51"/>
      <c r="U67" s="51"/>
      <c r="V67" s="4"/>
    </row>
    <row r="68" spans="1:27" ht="14.4" customHeight="1" x14ac:dyDescent="0.3">
      <c r="A68" s="52" t="s">
        <v>45</v>
      </c>
      <c r="B68" s="52"/>
      <c r="C68" s="52"/>
      <c r="D68" s="52"/>
      <c r="E68" s="52"/>
      <c r="F68" s="52"/>
      <c r="G68" s="52"/>
      <c r="H68" s="52"/>
      <c r="I68" s="52"/>
      <c r="J68" s="52"/>
      <c r="K68" s="52"/>
      <c r="L68" s="52"/>
      <c r="M68" s="52"/>
      <c r="N68" s="52"/>
      <c r="O68" s="52"/>
    </row>
    <row r="69" spans="1:27" ht="57" customHeight="1" x14ac:dyDescent="0.3">
      <c r="A69" s="48" t="s">
        <v>36</v>
      </c>
      <c r="B69" s="48"/>
      <c r="C69" s="48"/>
      <c r="D69" s="48"/>
      <c r="E69" s="48"/>
      <c r="F69" s="48"/>
      <c r="G69" s="48"/>
      <c r="H69" s="48"/>
      <c r="I69" s="48"/>
      <c r="J69" s="48"/>
      <c r="K69" s="48"/>
      <c r="L69" s="48"/>
      <c r="M69" s="48"/>
      <c r="N69" s="48"/>
      <c r="O69" s="48"/>
      <c r="P69" s="48"/>
      <c r="Q69" s="48"/>
      <c r="R69" s="48"/>
      <c r="S69" s="48"/>
      <c r="T69" s="48"/>
      <c r="U69" s="48"/>
      <c r="V69" s="48"/>
      <c r="X69" s="20"/>
      <c r="Y69"/>
    </row>
    <row r="70" spans="1:27" ht="15" customHeight="1" x14ac:dyDescent="0.3">
      <c r="X70" s="20"/>
      <c r="Y70"/>
    </row>
    <row r="71" spans="1:27" ht="15" customHeight="1" x14ac:dyDescent="0.3">
      <c r="X71" s="20"/>
      <c r="Y71"/>
    </row>
    <row r="72" spans="1:27" ht="15" customHeight="1" x14ac:dyDescent="0.3">
      <c r="C72" s="14"/>
      <c r="P72" s="3"/>
      <c r="Q72" s="3"/>
      <c r="R72" s="15"/>
      <c r="S72" s="22"/>
      <c r="T72" s="15"/>
      <c r="V72" s="15"/>
    </row>
    <row r="73" spans="1:27" ht="15" customHeight="1" x14ac:dyDescent="0.3">
      <c r="B73" s="13"/>
      <c r="C73" s="13"/>
      <c r="D73" s="8"/>
      <c r="E73" s="8"/>
      <c r="F73" s="8"/>
      <c r="G73" s="8"/>
      <c r="H73" s="9"/>
      <c r="I73" s="9"/>
      <c r="J73" s="9"/>
      <c r="K73" s="8"/>
      <c r="L73" s="8"/>
      <c r="M73" s="8"/>
      <c r="N73" s="8"/>
      <c r="O73" s="8"/>
      <c r="P73" s="8"/>
      <c r="Q73" s="8"/>
      <c r="R73" s="8"/>
      <c r="S73" s="9"/>
      <c r="T73" s="9"/>
      <c r="U73" s="9"/>
      <c r="V73" s="9"/>
      <c r="X73" s="20"/>
      <c r="Y73" s="20"/>
      <c r="Z73"/>
    </row>
    <row r="74" spans="1:27" ht="15" customHeight="1" x14ac:dyDescent="0.3">
      <c r="A74" s="25"/>
      <c r="C74" s="14"/>
      <c r="D74" s="5"/>
      <c r="E74" s="5"/>
      <c r="F74" s="5"/>
      <c r="G74" s="5"/>
      <c r="H74" s="22"/>
      <c r="I74" s="22"/>
      <c r="J74" s="22"/>
      <c r="K74" s="5"/>
      <c r="L74" s="5"/>
      <c r="M74" s="5"/>
      <c r="N74" s="5"/>
      <c r="O74" s="5"/>
      <c r="P74" s="5"/>
      <c r="R74" s="5"/>
      <c r="S74" s="22"/>
      <c r="T74" s="15"/>
      <c r="U74" s="22"/>
      <c r="V74" s="22"/>
      <c r="X74" s="20"/>
      <c r="Z74" s="20"/>
      <c r="AA74"/>
    </row>
    <row r="75" spans="1:27" ht="15" customHeight="1" x14ac:dyDescent="0.3">
      <c r="C75" s="14"/>
      <c r="P75" s="3"/>
      <c r="Q75" s="3"/>
      <c r="R75" s="15"/>
      <c r="S75" s="22"/>
      <c r="T75" s="15"/>
      <c r="V75" s="23"/>
      <c r="X75" s="20"/>
      <c r="Y75" s="20"/>
      <c r="Z75"/>
      <c r="AA75"/>
    </row>
    <row r="76" spans="1:27" ht="15" customHeight="1" x14ac:dyDescent="0.3">
      <c r="C76" s="14"/>
      <c r="P76" s="3"/>
      <c r="Q76" s="3"/>
      <c r="R76" s="15"/>
      <c r="S76" s="22"/>
      <c r="T76" s="15"/>
      <c r="V76" s="23"/>
      <c r="X76" s="20"/>
      <c r="Y76" s="20"/>
      <c r="Z76"/>
      <c r="AA76"/>
    </row>
    <row r="77" spans="1:27" ht="15" customHeight="1" x14ac:dyDescent="0.3">
      <c r="C77" s="14"/>
      <c r="P77" s="3"/>
      <c r="Q77" s="3"/>
      <c r="R77" s="15"/>
      <c r="S77" s="22"/>
      <c r="T77" s="15"/>
      <c r="V77" s="15"/>
      <c r="X77" s="20"/>
      <c r="Y77" s="20"/>
      <c r="Z77"/>
    </row>
    <row r="78" spans="1:27" ht="15" customHeight="1" x14ac:dyDescent="0.3">
      <c r="B78" s="13"/>
      <c r="C78" s="13"/>
      <c r="D78" s="7"/>
      <c r="E78" s="7"/>
      <c r="F78" s="7"/>
      <c r="G78" s="7"/>
      <c r="H78" s="7"/>
      <c r="I78" s="7"/>
      <c r="J78" s="7"/>
      <c r="K78" s="7"/>
      <c r="L78" s="7"/>
      <c r="M78" s="7"/>
      <c r="N78" s="7"/>
      <c r="O78" s="7"/>
      <c r="P78" s="7"/>
      <c r="Q78" s="7"/>
      <c r="R78" s="11"/>
      <c r="S78" s="9"/>
      <c r="T78" s="11"/>
      <c r="U78" s="11"/>
      <c r="V78" s="24"/>
      <c r="X78" s="20"/>
    </row>
    <row r="79" spans="1:27" ht="15" customHeight="1" x14ac:dyDescent="0.3">
      <c r="B79" s="13"/>
      <c r="C79" s="14"/>
      <c r="D79" s="7"/>
      <c r="E79" s="7"/>
      <c r="F79" s="7"/>
      <c r="G79" s="7"/>
      <c r="H79" s="7"/>
      <c r="I79" s="7"/>
      <c r="J79" s="7"/>
      <c r="K79" s="7"/>
      <c r="L79" s="7"/>
      <c r="M79" s="7"/>
      <c r="N79" s="7"/>
      <c r="O79" s="7"/>
      <c r="P79" s="7"/>
      <c r="Q79" s="7"/>
      <c r="R79" s="11"/>
      <c r="S79" s="22"/>
      <c r="T79" s="15"/>
      <c r="V79" s="23"/>
      <c r="X79" s="20"/>
    </row>
    <row r="80" spans="1:27" ht="15" customHeight="1" x14ac:dyDescent="0.3">
      <c r="B80" s="13"/>
      <c r="C80" s="13"/>
      <c r="D80" s="7"/>
      <c r="E80" s="7"/>
      <c r="F80" s="7"/>
      <c r="G80" s="7"/>
      <c r="H80" s="7"/>
      <c r="I80" s="7"/>
      <c r="J80" s="7"/>
      <c r="K80" s="7"/>
      <c r="L80" s="7"/>
      <c r="M80" s="7"/>
      <c r="N80" s="7"/>
      <c r="O80" s="7"/>
      <c r="P80" s="7"/>
      <c r="Q80" s="7"/>
      <c r="R80" s="11"/>
      <c r="S80" s="9"/>
      <c r="T80" s="11"/>
      <c r="U80" s="11"/>
      <c r="V80" s="11"/>
    </row>
    <row r="81" spans="1:30" ht="15" customHeight="1" x14ac:dyDescent="0.3">
      <c r="B81" s="13"/>
      <c r="C81" s="13"/>
      <c r="D81" s="7"/>
      <c r="E81" s="7"/>
      <c r="F81" s="7"/>
      <c r="G81" s="7"/>
      <c r="H81" s="7"/>
      <c r="I81" s="7"/>
      <c r="J81" s="7"/>
      <c r="K81" s="7"/>
      <c r="L81" s="7"/>
      <c r="M81" s="7"/>
      <c r="N81" s="7"/>
      <c r="O81" s="7"/>
      <c r="P81" s="7"/>
      <c r="Q81" s="7"/>
      <c r="R81" s="11"/>
      <c r="S81" s="9"/>
      <c r="T81" s="11"/>
      <c r="U81" s="11"/>
      <c r="V81" s="24"/>
    </row>
    <row r="82" spans="1:30" ht="15" customHeight="1" x14ac:dyDescent="0.3">
      <c r="B82" s="13"/>
      <c r="C82" s="14"/>
      <c r="D82" s="7"/>
      <c r="E82" s="7"/>
      <c r="F82" s="7"/>
      <c r="G82" s="7"/>
      <c r="H82" s="7"/>
      <c r="I82" s="7"/>
      <c r="J82" s="7"/>
      <c r="K82" s="7"/>
      <c r="L82" s="7"/>
      <c r="M82" s="7"/>
      <c r="N82" s="7"/>
      <c r="O82" s="7"/>
      <c r="P82" s="7"/>
      <c r="Q82" s="7"/>
      <c r="R82" s="11"/>
      <c r="S82" s="22"/>
      <c r="T82" s="15"/>
      <c r="V82" s="23"/>
      <c r="Z82" s="20"/>
      <c r="AA82"/>
    </row>
    <row r="83" spans="1:30" ht="15" customHeight="1" x14ac:dyDescent="0.3">
      <c r="B83" s="13"/>
      <c r="C83" s="13"/>
      <c r="D83" s="7"/>
      <c r="E83" s="7"/>
      <c r="F83" s="7"/>
      <c r="G83" s="7"/>
      <c r="H83" s="7"/>
      <c r="I83" s="7"/>
      <c r="J83" s="7"/>
      <c r="K83" s="7"/>
      <c r="L83" s="7"/>
      <c r="M83" s="7"/>
      <c r="N83" s="7"/>
      <c r="O83" s="7"/>
      <c r="P83" s="7"/>
      <c r="Q83" s="7"/>
      <c r="R83" s="11"/>
      <c r="S83" s="9"/>
      <c r="T83" s="11"/>
      <c r="U83" s="11"/>
      <c r="V83" s="11"/>
      <c r="Z83" s="20"/>
      <c r="AA83"/>
      <c r="AB83"/>
    </row>
    <row r="84" spans="1:30" s="19" customFormat="1" ht="22.2" customHeight="1" x14ac:dyDescent="0.3">
      <c r="A84" s="6"/>
      <c r="B84" s="13"/>
      <c r="C84" s="13"/>
      <c r="D84" s="8"/>
      <c r="E84" s="8"/>
      <c r="F84" s="8"/>
      <c r="G84" s="8"/>
      <c r="H84" s="9"/>
      <c r="I84" s="9"/>
      <c r="J84" s="9"/>
      <c r="K84" s="8"/>
      <c r="L84" s="8"/>
      <c r="M84" s="8"/>
      <c r="N84" s="8"/>
      <c r="O84" s="8"/>
      <c r="P84" s="8"/>
      <c r="Q84" s="8"/>
      <c r="R84" s="8"/>
      <c r="S84" s="9"/>
      <c r="T84" s="11"/>
      <c r="U84" s="11"/>
      <c r="V84" s="11"/>
      <c r="Z84" s="20"/>
      <c r="AA84"/>
      <c r="AB84" s="6"/>
      <c r="AC84" s="6"/>
      <c r="AD84" s="6"/>
    </row>
    <row r="85" spans="1:30" s="19" customFormat="1" ht="22.2" customHeight="1" x14ac:dyDescent="0.3">
      <c r="A85" s="6"/>
      <c r="B85" s="13"/>
      <c r="C85" s="13"/>
      <c r="D85" s="5"/>
      <c r="E85" s="5"/>
      <c r="F85" s="5"/>
      <c r="G85" s="5"/>
      <c r="H85" s="22"/>
      <c r="I85" s="22"/>
      <c r="J85" s="22"/>
      <c r="K85" s="5"/>
      <c r="L85" s="5"/>
      <c r="M85" s="5"/>
      <c r="N85" s="5"/>
      <c r="O85" s="5"/>
      <c r="P85" s="5"/>
      <c r="Q85" s="5"/>
      <c r="R85" s="5"/>
      <c r="S85" s="9"/>
      <c r="T85" s="11"/>
      <c r="U85" s="11"/>
      <c r="V85" s="11"/>
      <c r="Z85" s="6"/>
      <c r="AA85" s="6"/>
      <c r="AB85" s="6"/>
      <c r="AC85" s="6"/>
      <c r="AD85" s="6"/>
    </row>
    <row r="86" spans="1:30" s="19" customFormat="1" ht="17.399999999999999" customHeight="1" x14ac:dyDescent="0.3">
      <c r="A86" s="6"/>
      <c r="B86" s="13"/>
      <c r="C86" s="14"/>
      <c r="D86" s="5"/>
      <c r="E86" s="5"/>
      <c r="F86" s="5"/>
      <c r="G86" s="5"/>
      <c r="H86" s="5"/>
      <c r="I86" s="5"/>
      <c r="J86" s="5"/>
      <c r="K86" s="5"/>
      <c r="L86" s="5"/>
      <c r="M86" s="5"/>
      <c r="N86" s="5"/>
      <c r="O86" s="5"/>
      <c r="P86" s="5"/>
      <c r="Q86" s="5"/>
      <c r="R86" s="5"/>
      <c r="S86" s="5"/>
      <c r="T86" s="5"/>
      <c r="U86" s="5"/>
      <c r="V86" s="5"/>
    </row>
    <row r="87" spans="1:30" s="19" customFormat="1" ht="108.6" customHeight="1" x14ac:dyDescent="0.3">
      <c r="A87" s="47"/>
      <c r="B87" s="47"/>
      <c r="C87" s="47"/>
      <c r="D87" s="47"/>
      <c r="E87" s="47"/>
      <c r="F87" s="47"/>
      <c r="G87" s="47"/>
      <c r="H87" s="47"/>
      <c r="I87" s="47"/>
      <c r="J87" s="47"/>
      <c r="K87" s="47"/>
      <c r="L87" s="47"/>
      <c r="M87" s="47"/>
      <c r="N87" s="47"/>
      <c r="O87" s="47"/>
      <c r="P87" s="47"/>
      <c r="Q87" s="47"/>
      <c r="R87" s="47"/>
      <c r="S87" s="47"/>
      <c r="T87" s="47"/>
      <c r="U87" s="47"/>
      <c r="V87" s="47"/>
    </row>
    <row r="88" spans="1:30" s="19" customFormat="1" ht="50.4" customHeight="1" x14ac:dyDescent="0.3">
      <c r="A88" s="47"/>
      <c r="B88" s="47"/>
      <c r="C88" s="47"/>
      <c r="D88" s="47"/>
      <c r="E88" s="47"/>
      <c r="F88" s="47"/>
      <c r="G88" s="47"/>
      <c r="H88" s="47"/>
      <c r="I88" s="47"/>
      <c r="J88" s="47"/>
      <c r="K88" s="47"/>
      <c r="L88" s="47"/>
      <c r="M88" s="47"/>
      <c r="N88" s="47"/>
      <c r="O88" s="47"/>
      <c r="P88" s="47"/>
      <c r="Q88" s="47"/>
      <c r="R88" s="47"/>
      <c r="S88" s="47"/>
      <c r="T88" s="47"/>
      <c r="U88" s="47"/>
      <c r="V88" s="47"/>
    </row>
    <row r="89" spans="1:30" ht="69" customHeight="1" x14ac:dyDescent="0.3">
      <c r="A89" s="50"/>
      <c r="B89" s="50"/>
      <c r="C89" s="50"/>
      <c r="D89" s="50"/>
      <c r="E89" s="50"/>
      <c r="F89" s="50"/>
      <c r="G89" s="50"/>
      <c r="H89" s="50"/>
      <c r="I89" s="50"/>
      <c r="J89" s="50"/>
      <c r="K89" s="50"/>
      <c r="L89" s="50"/>
      <c r="M89" s="50"/>
      <c r="N89" s="50"/>
      <c r="O89" s="50"/>
      <c r="P89" s="50"/>
      <c r="Q89" s="50"/>
      <c r="R89" s="50"/>
      <c r="S89" s="50"/>
      <c r="T89" s="50"/>
      <c r="U89" s="50"/>
      <c r="V89" s="50"/>
    </row>
    <row r="90" spans="1:30" ht="16.8" customHeight="1" x14ac:dyDescent="0.3">
      <c r="A90" s="48"/>
      <c r="B90" s="48"/>
      <c r="C90" s="48"/>
      <c r="D90" s="48"/>
      <c r="E90" s="48"/>
      <c r="F90" s="48"/>
      <c r="G90" s="48"/>
      <c r="H90" s="48"/>
      <c r="I90" s="48"/>
      <c r="J90" s="48"/>
      <c r="K90" s="48"/>
      <c r="L90" s="48"/>
      <c r="M90" s="48"/>
      <c r="N90" s="48"/>
      <c r="O90" s="48"/>
      <c r="P90" s="48"/>
      <c r="Q90" s="48"/>
      <c r="R90" s="48"/>
      <c r="S90" s="48"/>
      <c r="T90" s="48"/>
      <c r="U90" s="48"/>
      <c r="V90" s="48"/>
    </row>
    <row r="91" spans="1:30" ht="19.2" customHeight="1" x14ac:dyDescent="0.3">
      <c r="A91" s="49"/>
      <c r="B91" s="49"/>
      <c r="C91" s="49"/>
      <c r="D91" s="49"/>
      <c r="E91" s="49"/>
      <c r="F91" s="49"/>
      <c r="G91" s="49"/>
      <c r="H91" s="49"/>
      <c r="I91" s="49"/>
      <c r="J91" s="49"/>
      <c r="K91" s="49"/>
      <c r="L91" s="49"/>
      <c r="M91" s="49"/>
      <c r="N91" s="49"/>
      <c r="O91" s="49"/>
      <c r="P91" s="49"/>
      <c r="Q91" s="49"/>
      <c r="R91" s="49"/>
      <c r="S91" s="49"/>
      <c r="T91" s="49"/>
      <c r="U91" s="49"/>
      <c r="V91" s="49"/>
    </row>
    <row r="92" spans="1:30" s="21" customFormat="1" x14ac:dyDescent="0.3">
      <c r="A92" s="48"/>
      <c r="B92" s="48"/>
      <c r="C92" s="48"/>
      <c r="D92" s="48"/>
      <c r="E92" s="48"/>
      <c r="F92" s="48"/>
      <c r="G92" s="48"/>
      <c r="H92" s="48"/>
      <c r="I92" s="48"/>
      <c r="J92" s="48"/>
      <c r="K92" s="48"/>
      <c r="L92" s="48"/>
      <c r="M92" s="48"/>
      <c r="N92" s="48"/>
      <c r="O92" s="48"/>
      <c r="P92" s="48"/>
      <c r="Q92" s="48"/>
      <c r="R92" s="48"/>
      <c r="S92" s="48"/>
      <c r="T92" s="48"/>
      <c r="U92" s="48"/>
      <c r="V92" s="4"/>
    </row>
    <row r="93" spans="1:30" s="21" customFormat="1" ht="14.4" x14ac:dyDescent="0.3">
      <c r="A93" s="26"/>
      <c r="B93" s="51"/>
      <c r="C93" s="51"/>
      <c r="D93" s="51"/>
      <c r="E93" s="51"/>
      <c r="F93" s="51"/>
      <c r="G93" s="51"/>
      <c r="H93" s="51"/>
      <c r="I93" s="51"/>
      <c r="J93" s="51"/>
      <c r="K93" s="51"/>
      <c r="L93" s="51"/>
      <c r="M93" s="51"/>
      <c r="N93" s="51"/>
      <c r="O93" s="51"/>
      <c r="P93" s="51"/>
      <c r="Q93" s="51"/>
      <c r="R93" s="51"/>
      <c r="S93" s="51"/>
      <c r="T93" s="51"/>
      <c r="U93" s="51"/>
      <c r="V93" s="4"/>
    </row>
    <row r="94" spans="1:30" s="21" customFormat="1" ht="14.4" x14ac:dyDescent="0.3">
      <c r="A94" s="26"/>
      <c r="B94" s="51"/>
      <c r="C94" s="51"/>
      <c r="D94" s="51"/>
      <c r="E94" s="51"/>
      <c r="F94" s="51"/>
      <c r="G94" s="51"/>
      <c r="H94" s="51"/>
      <c r="I94" s="51"/>
      <c r="J94" s="51"/>
      <c r="K94" s="51"/>
      <c r="L94" s="51"/>
      <c r="M94" s="51"/>
      <c r="N94" s="51"/>
      <c r="O94" s="51"/>
      <c r="P94" s="51"/>
      <c r="Q94" s="51"/>
      <c r="R94" s="51"/>
      <c r="S94" s="51"/>
      <c r="T94" s="51"/>
      <c r="U94" s="51"/>
      <c r="V94" s="4"/>
    </row>
    <row r="95" spans="1:30" s="21" customFormat="1" ht="14.4" x14ac:dyDescent="0.3">
      <c r="A95" s="26"/>
      <c r="B95" s="51"/>
      <c r="C95" s="51"/>
      <c r="D95" s="51"/>
      <c r="E95" s="51"/>
      <c r="F95" s="51"/>
      <c r="G95" s="51"/>
      <c r="H95" s="51"/>
      <c r="I95" s="51"/>
      <c r="J95" s="51"/>
      <c r="K95" s="51"/>
      <c r="L95" s="51"/>
      <c r="M95" s="51"/>
      <c r="N95" s="51"/>
      <c r="O95" s="51"/>
      <c r="P95" s="51"/>
      <c r="Q95" s="51"/>
      <c r="R95" s="51"/>
      <c r="S95" s="51"/>
      <c r="T95" s="51"/>
      <c r="U95" s="51"/>
      <c r="V95" s="4"/>
    </row>
    <row r="96" spans="1:30" s="21" customFormat="1" ht="14.4" x14ac:dyDescent="0.3">
      <c r="A96" s="27"/>
      <c r="B96" s="51"/>
      <c r="C96" s="51"/>
      <c r="D96" s="51"/>
      <c r="E96" s="51"/>
      <c r="F96" s="51"/>
      <c r="G96" s="51"/>
      <c r="H96" s="51"/>
      <c r="I96" s="51"/>
      <c r="J96" s="51"/>
      <c r="K96" s="51"/>
      <c r="L96" s="51"/>
      <c r="M96" s="51"/>
      <c r="N96" s="51"/>
      <c r="O96" s="51"/>
      <c r="P96" s="51"/>
      <c r="Q96" s="51"/>
      <c r="R96" s="51"/>
      <c r="S96" s="51"/>
      <c r="T96" s="51"/>
      <c r="U96" s="51"/>
      <c r="V96" s="4"/>
    </row>
    <row r="97" spans="1:22" s="21" customFormat="1" ht="14.4" x14ac:dyDescent="0.3">
      <c r="A97" s="26"/>
      <c r="B97" s="51"/>
      <c r="C97" s="51"/>
      <c r="D97" s="51"/>
      <c r="E97" s="51"/>
      <c r="F97" s="51"/>
      <c r="G97" s="51"/>
      <c r="H97" s="51"/>
      <c r="I97" s="51"/>
      <c r="J97" s="51"/>
      <c r="K97" s="51"/>
      <c r="L97" s="51"/>
      <c r="M97" s="51"/>
      <c r="N97" s="51"/>
      <c r="O97" s="51"/>
      <c r="P97" s="51"/>
      <c r="Q97" s="51"/>
      <c r="R97" s="51"/>
      <c r="S97" s="51"/>
      <c r="T97" s="51"/>
      <c r="U97" s="51"/>
      <c r="V97" s="4"/>
    </row>
    <row r="98" spans="1:22" s="21" customFormat="1" ht="57.6" customHeight="1" x14ac:dyDescent="0.3">
      <c r="A98" s="48"/>
      <c r="B98" s="48"/>
      <c r="C98" s="48"/>
      <c r="D98" s="48"/>
      <c r="E98" s="48"/>
      <c r="F98" s="48"/>
      <c r="G98" s="48"/>
      <c r="H98" s="48"/>
      <c r="I98" s="48"/>
      <c r="J98" s="48"/>
      <c r="K98" s="48"/>
      <c r="L98" s="48"/>
      <c r="M98" s="48"/>
      <c r="N98" s="48"/>
      <c r="O98" s="48"/>
      <c r="P98" s="48"/>
      <c r="Q98" s="48"/>
      <c r="R98" s="48"/>
      <c r="S98" s="48"/>
      <c r="T98" s="48"/>
      <c r="U98" s="48"/>
      <c r="V98" s="48"/>
    </row>
    <row r="99" spans="1:22" x14ac:dyDescent="0.3">
      <c r="O99" s="16"/>
    </row>
    <row r="100" spans="1:22" x14ac:dyDescent="0.3">
      <c r="O100" s="16"/>
    </row>
    <row r="101" spans="1:22" x14ac:dyDescent="0.3">
      <c r="O101" s="16"/>
    </row>
    <row r="102" spans="1:22" x14ac:dyDescent="0.3">
      <c r="O102" s="16"/>
    </row>
    <row r="103" spans="1:22" x14ac:dyDescent="0.3">
      <c r="O103" s="16"/>
    </row>
    <row r="104" spans="1:22" x14ac:dyDescent="0.3">
      <c r="O104" s="16"/>
    </row>
    <row r="105" spans="1:22" x14ac:dyDescent="0.3">
      <c r="O105" s="16"/>
    </row>
    <row r="106" spans="1:22" x14ac:dyDescent="0.3">
      <c r="O106" s="16"/>
    </row>
    <row r="107" spans="1:22" x14ac:dyDescent="0.3">
      <c r="O107" s="16"/>
    </row>
    <row r="108" spans="1:22" x14ac:dyDescent="0.3">
      <c r="O108" s="16"/>
    </row>
    <row r="109" spans="1:22" x14ac:dyDescent="0.3">
      <c r="O109" s="16"/>
    </row>
    <row r="110" spans="1:22" x14ac:dyDescent="0.3">
      <c r="O110" s="16"/>
    </row>
    <row r="111" spans="1:22" x14ac:dyDescent="0.3">
      <c r="O111" s="16"/>
    </row>
    <row r="112" spans="1:22" x14ac:dyDescent="0.3">
      <c r="O112" s="16"/>
    </row>
    <row r="113" spans="15:15" x14ac:dyDescent="0.3">
      <c r="O113" s="16"/>
    </row>
    <row r="114" spans="15:15" x14ac:dyDescent="0.3">
      <c r="O114" s="16"/>
    </row>
    <row r="115" spans="15:15" x14ac:dyDescent="0.3">
      <c r="O115" s="16"/>
    </row>
    <row r="116" spans="15:15" x14ac:dyDescent="0.3">
      <c r="O116" s="16"/>
    </row>
    <row r="117" spans="15:15" x14ac:dyDescent="0.3">
      <c r="O117" s="16"/>
    </row>
    <row r="118" spans="15:15" x14ac:dyDescent="0.3">
      <c r="O118" s="16"/>
    </row>
    <row r="119" spans="15:15" x14ac:dyDescent="0.3">
      <c r="O119" s="16"/>
    </row>
    <row r="120" spans="15:15" x14ac:dyDescent="0.3">
      <c r="O120" s="16"/>
    </row>
    <row r="121" spans="15:15" x14ac:dyDescent="0.3">
      <c r="O121" s="16"/>
    </row>
    <row r="122" spans="15:15" x14ac:dyDescent="0.3">
      <c r="O122" s="16"/>
    </row>
    <row r="123" spans="15:15" x14ac:dyDescent="0.3">
      <c r="O123" s="16"/>
    </row>
    <row r="124" spans="15:15" x14ac:dyDescent="0.3">
      <c r="O124" s="16"/>
    </row>
    <row r="125" spans="15:15" x14ac:dyDescent="0.3">
      <c r="O125" s="16"/>
    </row>
    <row r="126" spans="15:15" x14ac:dyDescent="0.3">
      <c r="O126" s="16"/>
    </row>
    <row r="127" spans="15:15" x14ac:dyDescent="0.3">
      <c r="O127" s="16"/>
    </row>
    <row r="128" spans="15:15" x14ac:dyDescent="0.3">
      <c r="O128" s="16"/>
    </row>
    <row r="129" spans="15:15" x14ac:dyDescent="0.3">
      <c r="O129" s="16"/>
    </row>
    <row r="130" spans="15:15" x14ac:dyDescent="0.3">
      <c r="O130" s="16"/>
    </row>
    <row r="131" spans="15:15" x14ac:dyDescent="0.3">
      <c r="O131" s="16"/>
    </row>
    <row r="132" spans="15:15" x14ac:dyDescent="0.3">
      <c r="O132" s="16"/>
    </row>
    <row r="133" spans="15:15" x14ac:dyDescent="0.3">
      <c r="O133" s="16"/>
    </row>
    <row r="134" spans="15:15" x14ac:dyDescent="0.3">
      <c r="O134" s="16"/>
    </row>
    <row r="135" spans="15:15" x14ac:dyDescent="0.3">
      <c r="O135" s="16"/>
    </row>
    <row r="136" spans="15:15" x14ac:dyDescent="0.3">
      <c r="O136" s="16"/>
    </row>
    <row r="137" spans="15:15" x14ac:dyDescent="0.3">
      <c r="O137" s="16"/>
    </row>
    <row r="138" spans="15:15" x14ac:dyDescent="0.3">
      <c r="O138" s="16"/>
    </row>
    <row r="139" spans="15:15" x14ac:dyDescent="0.3">
      <c r="O139" s="16"/>
    </row>
    <row r="140" spans="15:15" x14ac:dyDescent="0.3">
      <c r="O140" s="16"/>
    </row>
    <row r="141" spans="15:15" x14ac:dyDescent="0.3">
      <c r="O141" s="16"/>
    </row>
    <row r="142" spans="15:15" x14ac:dyDescent="0.3">
      <c r="O142" s="16"/>
    </row>
    <row r="143" spans="15:15" x14ac:dyDescent="0.3">
      <c r="O143" s="16"/>
    </row>
    <row r="144" spans="15:15" x14ac:dyDescent="0.3">
      <c r="O144" s="16"/>
    </row>
    <row r="145" spans="15:15" x14ac:dyDescent="0.3">
      <c r="O145" s="16"/>
    </row>
    <row r="146" spans="15:15" x14ac:dyDescent="0.3">
      <c r="O146" s="16"/>
    </row>
    <row r="147" spans="15:15" x14ac:dyDescent="0.3">
      <c r="O147" s="16"/>
    </row>
    <row r="148" spans="15:15" x14ac:dyDescent="0.3">
      <c r="O148" s="16"/>
    </row>
    <row r="149" spans="15:15" x14ac:dyDescent="0.3">
      <c r="O149" s="16"/>
    </row>
    <row r="150" spans="15:15" x14ac:dyDescent="0.3">
      <c r="O150" s="16"/>
    </row>
    <row r="151" spans="15:15" x14ac:dyDescent="0.3">
      <c r="O151" s="16"/>
    </row>
    <row r="152" spans="15:15" x14ac:dyDescent="0.3">
      <c r="O152" s="16"/>
    </row>
    <row r="153" spans="15:15" x14ac:dyDescent="0.3">
      <c r="O153" s="16"/>
    </row>
    <row r="154" spans="15:15" x14ac:dyDescent="0.3">
      <c r="O154" s="16"/>
    </row>
    <row r="155" spans="15:15" x14ac:dyDescent="0.3">
      <c r="O155" s="16"/>
    </row>
    <row r="156" spans="15:15" x14ac:dyDescent="0.3">
      <c r="O156" s="16"/>
    </row>
    <row r="157" spans="15:15" x14ac:dyDescent="0.3">
      <c r="O157" s="16"/>
    </row>
    <row r="158" spans="15:15" x14ac:dyDescent="0.3">
      <c r="O158" s="16"/>
    </row>
    <row r="159" spans="15:15" x14ac:dyDescent="0.3">
      <c r="O159" s="16"/>
    </row>
    <row r="160" spans="15:15" x14ac:dyDescent="0.3">
      <c r="O160" s="16"/>
    </row>
    <row r="161" spans="15:15" x14ac:dyDescent="0.3">
      <c r="O161" s="16"/>
    </row>
    <row r="162" spans="15:15" x14ac:dyDescent="0.3">
      <c r="O162" s="16"/>
    </row>
    <row r="163" spans="15:15" x14ac:dyDescent="0.3">
      <c r="O163" s="16"/>
    </row>
    <row r="164" spans="15:15" x14ac:dyDescent="0.3">
      <c r="O164" s="16"/>
    </row>
    <row r="165" spans="15:15" x14ac:dyDescent="0.3">
      <c r="O165" s="16"/>
    </row>
    <row r="166" spans="15:15" x14ac:dyDescent="0.3">
      <c r="O166" s="16"/>
    </row>
    <row r="167" spans="15:15" x14ac:dyDescent="0.3">
      <c r="O167" s="16"/>
    </row>
    <row r="168" spans="15:15" x14ac:dyDescent="0.3">
      <c r="O168" s="16"/>
    </row>
    <row r="169" spans="15:15" x14ac:dyDescent="0.3">
      <c r="O169" s="16"/>
    </row>
    <row r="170" spans="15:15" x14ac:dyDescent="0.3">
      <c r="O170" s="16"/>
    </row>
    <row r="171" spans="15:15" x14ac:dyDescent="0.3">
      <c r="O171" s="16"/>
    </row>
    <row r="172" spans="15:15" x14ac:dyDescent="0.3">
      <c r="O172" s="16"/>
    </row>
    <row r="173" spans="15:15" x14ac:dyDescent="0.3">
      <c r="O173" s="16"/>
    </row>
    <row r="174" spans="15:15" x14ac:dyDescent="0.3">
      <c r="O174" s="16"/>
    </row>
    <row r="175" spans="15:15" x14ac:dyDescent="0.3">
      <c r="O175" s="16"/>
    </row>
    <row r="176" spans="15:15" x14ac:dyDescent="0.3">
      <c r="O176" s="16"/>
    </row>
  </sheetData>
  <mergeCells count="23">
    <mergeCell ref="A67:U67"/>
    <mergeCell ref="A69:V69"/>
    <mergeCell ref="A62:U62"/>
    <mergeCell ref="A63:U63"/>
    <mergeCell ref="A64:U64"/>
    <mergeCell ref="A65:U65"/>
    <mergeCell ref="A66:U66"/>
    <mergeCell ref="A68:O68"/>
    <mergeCell ref="A59:V59"/>
    <mergeCell ref="A60:V60"/>
    <mergeCell ref="A61:V61"/>
    <mergeCell ref="A87:V87"/>
    <mergeCell ref="A98:V98"/>
    <mergeCell ref="A91:V91"/>
    <mergeCell ref="A90:V90"/>
    <mergeCell ref="A89:V89"/>
    <mergeCell ref="A88:V88"/>
    <mergeCell ref="B96:U96"/>
    <mergeCell ref="B97:U97"/>
    <mergeCell ref="A92:U92"/>
    <mergeCell ref="B93:U93"/>
    <mergeCell ref="B94:U94"/>
    <mergeCell ref="B95:U95"/>
  </mergeCells>
  <pageMargins left="0.45" right="0.45" top="0.75" bottom="0.75" header="0.3" footer="0.3"/>
  <pageSetup scale="87" orientation="landscape"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2005-2022</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SPM Shares</dc:title>
  <dc:creator>U.S. Bureau of Labor Statistics</dc:creator>
  <cp:lastModifiedBy>Unitan, Ryan - BLS</cp:lastModifiedBy>
  <cp:lastPrinted>2016-08-31T12:56:58Z</cp:lastPrinted>
  <dcterms:created xsi:type="dcterms:W3CDTF">2011-09-20T17:45:20Z</dcterms:created>
  <dcterms:modified xsi:type="dcterms:W3CDTF">2023-10-31T23:34:49Z</dcterms:modified>
</cp:coreProperties>
</file>