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xr:revisionPtr revIDLastSave="0" documentId="13_ncr:1_{2EFF2DE5-2B85-463C-961A-8C265AB1EC01}" xr6:coauthVersionLast="47" xr6:coauthVersionMax="47" xr10:uidLastSave="{00000000-0000-0000-0000-000000000000}"/>
  <bookViews>
    <workbookView xWindow="-28920" yWindow="-120" windowWidth="29040" windowHeight="15720" tabRatio="599" xr2:uid="{00000000-000D-0000-FFFF-FFFF00000000}"/>
  </bookViews>
  <sheets>
    <sheet name="Information" sheetId="3" r:id="rId1"/>
    <sheet name="Table_1" sheetId="1" r:id="rId2"/>
    <sheet name="Table_2" sheetId="8" r:id="rId3"/>
  </sheets>
  <externalReferences>
    <externalReference r:id="rId4"/>
  </externalReferences>
  <definedNames>
    <definedName name="_xlnm._FilterDatabase" localSheetId="1" hidden="1">Table_1!$A$2:$N$40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8" l="1"/>
  <c r="D12" i="8"/>
  <c r="C12" i="8"/>
  <c r="F12" i="8"/>
  <c r="E12" i="8"/>
  <c r="B12" i="8"/>
</calcChain>
</file>

<file path=xl/sharedStrings.xml><?xml version="1.0" encoding="utf-8"?>
<sst xmlns="http://schemas.openxmlformats.org/spreadsheetml/2006/main" count="312" uniqueCount="196">
  <si>
    <t>Areas</t>
  </si>
  <si>
    <t>Ownership</t>
  </si>
  <si>
    <t>Union</t>
  </si>
  <si>
    <t>Union acronym</t>
  </si>
  <si>
    <t>Union Local</t>
  </si>
  <si>
    <t>Work stoppage beginning date</t>
  </si>
  <si>
    <t>Work stoppage ending date</t>
  </si>
  <si>
    <t>January</t>
  </si>
  <si>
    <t>Month</t>
  </si>
  <si>
    <t>Industry code [1]</t>
  </si>
  <si>
    <t>[3] The cumulative length of the work stoppage as measured in weekdays, Monday through Friday, excluding weekends and Federal holidays.</t>
  </si>
  <si>
    <t>Employers involved</t>
  </si>
  <si>
    <t>Work Stoppages in the United States</t>
  </si>
  <si>
    <t>Source: U.S. Bureau of Labor Statistics</t>
  </si>
  <si>
    <t>website: www.bls.gov/wsp</t>
  </si>
  <si>
    <t>email: workstoppagesinfo@bls.gov</t>
  </si>
  <si>
    <t>phone: 202-691-6199</t>
  </si>
  <si>
    <t>Number of stoppages beginning in the month</t>
  </si>
  <si>
    <t>Number of stoppages in effect in the month</t>
  </si>
  <si>
    <t>Notes</t>
  </si>
  <si>
    <t>This file contains detailed stoppage information not available through the public query tools at www.bls.gov/wsp/data/data.htm.</t>
  </si>
  <si>
    <t>[1] The figures are rounded to the nearest hundred. Figures provided by organizations involved may be rounded prior to publication by BLS.</t>
  </si>
  <si>
    <t>Number of workers beginning in the month [1]</t>
  </si>
  <si>
    <t>Number of workers in effect in the month [1]</t>
  </si>
  <si>
    <t>[2] The cumulative length of the work stoppage as measured in weekdays, Monday through Friday, excluding weekends and Federal holidays.</t>
  </si>
  <si>
    <t>Days idle beginning in the month [1] [2]</t>
  </si>
  <si>
    <t>Days idle in effect in the month [1] [2]</t>
  </si>
  <si>
    <t>Source: U.S. Bureau of Labor Statistics, Work Stoppages Program.</t>
  </si>
  <si>
    <t>Footnotes:</t>
  </si>
  <si>
    <t>[4]</t>
  </si>
  <si>
    <t>[2] The figures are rounded to the nearest hundred. Figures provided by organizations involved may be rounded prior to publication by BLS.</t>
  </si>
  <si>
    <t>Number of workers [2]</t>
  </si>
  <si>
    <t>Number of workdays [3]</t>
  </si>
  <si>
    <t>Days idle, cumulative for this work stoppage</t>
  </si>
  <si>
    <t>[4] Ongoing work stoppage.</t>
  </si>
  <si>
    <t xml:space="preserve">Stoppages continuing from prior years are included in the in-effect counts. The days idle, cumulative days idle, and number of workdays are updated each month for ongoing stoppages. </t>
  </si>
  <si>
    <t>February</t>
  </si>
  <si>
    <t>March</t>
  </si>
  <si>
    <t>States</t>
  </si>
  <si>
    <t>April</t>
  </si>
  <si>
    <t>May</t>
  </si>
  <si>
    <t>June</t>
  </si>
  <si>
    <t>July</t>
  </si>
  <si>
    <t>August</t>
  </si>
  <si>
    <t>September</t>
  </si>
  <si>
    <t>October</t>
  </si>
  <si>
    <t>November</t>
  </si>
  <si>
    <t>December</t>
  </si>
  <si>
    <t>Private industry</t>
  </si>
  <si>
    <t>-</t>
  </si>
  <si>
    <t>[1] Industry code is determined using North American Industry Classification System (NAICS).</t>
  </si>
  <si>
    <t>Statewide</t>
  </si>
  <si>
    <t>Activision Productions Inc., Blindlight LLC, Disney Character Voices Inc., Electronic Arts Productions Inc., Formosa Interactive LLC, Insomniac Games Inc., Take 2 Productions Inc., VoiceWorks Productions Inc., WB Games Inc.</t>
  </si>
  <si>
    <t>CA, NY</t>
  </si>
  <si>
    <t>Screen Actors Guild- American Federation of Television and Radio Artists</t>
  </si>
  <si>
    <t>SAG-AFTRA</t>
  </si>
  <si>
    <t>Work stoppage began on 12am on Friday 7/26 Employers involved: Activision Productions Inc., Blindlight LLC, Disney Character Voices Inc., Electronic Arts Productions Inc., Formosa Interactive LLC, Insomniac Games Inc., Take 2 Productions Inc., VoiceWorks Productions Inc., WB Games Inc.</t>
  </si>
  <si>
    <t>California</t>
  </si>
  <si>
    <t>Kaiser Permanente</t>
  </si>
  <si>
    <t>Southern California</t>
  </si>
  <si>
    <t>National Union of Healthcare Workers</t>
  </si>
  <si>
    <t>NUHW</t>
  </si>
  <si>
    <t xml:space="preserve">The Table_1 tab contains detailed monthly work stoppage activity for the 2025 reference year. </t>
  </si>
  <si>
    <t>The Table_2 tab contains a summary of work stoppage activity for the 2025 reference year. With the exception of days of idleness beginning in the period, all data are included in the public query tools.</t>
  </si>
  <si>
    <t>Table 1. Work stoppages involving 1,000 or more workers in 2025</t>
  </si>
  <si>
    <t>Table 2. Summary information for work stoppages involving 1,000 or more workers in 2025</t>
  </si>
  <si>
    <t>Providence Hospitals</t>
  </si>
  <si>
    <t>OR</t>
  </si>
  <si>
    <t>Oregon Nurses Association</t>
  </si>
  <si>
    <t>ONA</t>
  </si>
  <si>
    <t>AFT Local 5017</t>
  </si>
  <si>
    <t>Providence Hospitals and the Oregon Nurses Association reached an agreement on Monday 2/24. Workers returned to work officially on Wednesday 2/26.</t>
  </si>
  <si>
    <t>CO</t>
  </si>
  <si>
    <t>Kroger - King Soopers</t>
  </si>
  <si>
    <t>United Food and Commercial Workers</t>
  </si>
  <si>
    <t>UFCW</t>
  </si>
  <si>
    <t>Local 7</t>
  </si>
  <si>
    <t>New York State Department of Corrections and Community Supervision</t>
  </si>
  <si>
    <t>NY</t>
  </si>
  <si>
    <t xml:space="preserve">New York State Correctional Officers and Benevolent Association </t>
  </si>
  <si>
    <t>NYSCOPBA</t>
  </si>
  <si>
    <t>University of California</t>
  </si>
  <si>
    <t>CA</t>
  </si>
  <si>
    <t>State Government</t>
  </si>
  <si>
    <t>American Federation of State County and Municipal Employees</t>
  </si>
  <si>
    <t>AFSCME</t>
  </si>
  <si>
    <t>Local 3299</t>
  </si>
  <si>
    <t>University of California Health</t>
  </si>
  <si>
    <t>UPTE-CWA</t>
  </si>
  <si>
    <t>Local 9119</t>
  </si>
  <si>
    <t>Work Stoppage took place across all 10 University of California campuses.</t>
  </si>
  <si>
    <t xml:space="preserve">University Professional and Technical Employees </t>
  </si>
  <si>
    <t>The Santa Clara Valley Transportation Authority</t>
  </si>
  <si>
    <t>Local Government</t>
  </si>
  <si>
    <t>Santa Clara county</t>
  </si>
  <si>
    <t>Local 265</t>
  </si>
  <si>
    <t>ATU</t>
  </si>
  <si>
    <t>Amalgamated Transit Union</t>
  </si>
  <si>
    <t>On March 27, a judge ordered striking workers to go back to work.</t>
  </si>
  <si>
    <t xml:space="preserve">The union reports there are 13,229 correction officers and 1,056 sergeants involved. </t>
  </si>
  <si>
    <t>University of Oregon</t>
  </si>
  <si>
    <t>Eugene</t>
  </si>
  <si>
    <t>Los Angeles County Workers</t>
  </si>
  <si>
    <t>Los Angeles</t>
  </si>
  <si>
    <t>Service Employees International Union</t>
  </si>
  <si>
    <t>SEIU</t>
  </si>
  <si>
    <t>Local 721</t>
  </si>
  <si>
    <t>Stoppage lasted for 48 hours from 7 p.m. on April 28 until 7 p.m. on April 30.</t>
  </si>
  <si>
    <t>University of Oregon Student Workers</t>
  </si>
  <si>
    <t>UOSW</t>
  </si>
  <si>
    <t>Pratt &amp; Whitney</t>
  </si>
  <si>
    <t>CT</t>
  </si>
  <si>
    <t>International Association of Machinists and Aerospace Workers</t>
  </si>
  <si>
    <t>IAM</t>
  </si>
  <si>
    <t>Local 700 &amp; Local 1746</t>
  </si>
  <si>
    <t>East Hartford, Middleton</t>
  </si>
  <si>
    <t>PeaceHealth</t>
  </si>
  <si>
    <t>Private Industry</t>
  </si>
  <si>
    <t>Service Employees International Union, Union of American Physicians and Dentists</t>
  </si>
  <si>
    <t>SEIU, UAPD</t>
  </si>
  <si>
    <t>SEIU Local 1199NW</t>
  </si>
  <si>
    <t>WA</t>
  </si>
  <si>
    <t>Bellingham</t>
  </si>
  <si>
    <t xml:space="preserve">MemorialCare Long Beach Medical Center, Miller Children’s and Women’s Hospital, Alhambra Hospital Medical Center </t>
  </si>
  <si>
    <t>Long Beach, Alhambra</t>
  </si>
  <si>
    <t>National Nurses United</t>
  </si>
  <si>
    <t>NNU</t>
  </si>
  <si>
    <t>California Nurses Association (CAN)</t>
  </si>
  <si>
    <t>200 workers at Alhambra Hospital Medical Center, 2,200 workers at MemorialCare Long Beach Medical Center and Miller Children’s and Women’s Hospital</t>
  </si>
  <si>
    <t>Western Washington University</t>
  </si>
  <si>
    <t>United Auto Workers</t>
  </si>
  <si>
    <t>UAW</t>
  </si>
  <si>
    <t>Western Academic Workers United (WAWU)</t>
  </si>
  <si>
    <t>UCSF Benioff  Children's Hospital - Oakland</t>
  </si>
  <si>
    <t>Oakland</t>
  </si>
  <si>
    <t>Albertsons and Safeway</t>
  </si>
  <si>
    <t>Workers returned to work on 6/2. While the strike extended into June, no days idled were counted as 6/1 was a weeekend.</t>
  </si>
  <si>
    <t>City of Philadelphia</t>
  </si>
  <si>
    <t>PA</t>
  </si>
  <si>
    <t>Philadelphia</t>
  </si>
  <si>
    <t>American Federation of State, County and Municipal Employees</t>
  </si>
  <si>
    <t>District Council 33</t>
  </si>
  <si>
    <t>Sacramento County</t>
  </si>
  <si>
    <t>Sacramento</t>
  </si>
  <si>
    <t>United Public Employees</t>
  </si>
  <si>
    <t>UPE</t>
  </si>
  <si>
    <t>Chukchansi Gold Resort and Casino</t>
  </si>
  <si>
    <t>Work stoppage began on Saturday, 7/12 and concluded on Monday, 7/14. The weekend  is not included in the number of workdays.</t>
  </si>
  <si>
    <t>Local 19</t>
  </si>
  <si>
    <t>UNITE HERE</t>
  </si>
  <si>
    <t>Republic Services</t>
  </si>
  <si>
    <t>IBT</t>
  </si>
  <si>
    <t>Teamsters</t>
  </si>
  <si>
    <t>Coarsegold</t>
  </si>
  <si>
    <t>Work stoppage began on June 15th but did not meet our criteria until June 20th with 1200 workers, 800 workers joined by June 23rd over weekend, 200 workers joined on June 24th, 200 joined on June 25th, 200 joined on June 26th, 100 joined on June 27th, 600 joined by June 30th over the weekend.</t>
  </si>
  <si>
    <t xml:space="preserve">MA, GA, CA, WA, IL, OH, </t>
  </si>
  <si>
    <t>Massachusetts: Peabody, Revere, Quincy, Holbrook, and Roxbury; Georgia: Cumming; California: Manteca, Chula Vista, San Diego; Washington: Kent and Lacey; Illinois: Ottawa; Ohio: Youngstown</t>
  </si>
  <si>
    <t>Boeing</t>
  </si>
  <si>
    <t>MO, IL</t>
  </si>
  <si>
    <t>St. Louis and St. Charles, Missouri; Mascoutah, Illinois</t>
  </si>
  <si>
    <t>International Association of Machinists</t>
  </si>
  <si>
    <t>District 837</t>
  </si>
  <si>
    <t>Local 25, 179,  728, 439, 252, and 542</t>
  </si>
  <si>
    <t xml:space="preserve">On July 1st, 450 Republic Services employees in Charlestown, MA began participating in a work stoppage. On July 2nd, 50 joined in Ottawa, IL bringing the total number of workers to 500. On July 8th, 800 workers in Stockton, CA joined the stoppage to bring the total number of workers involved to 1,300. On July 18th, the 800 workers from Stockton, CA returned to work dropping the number of workers involved to 500. </t>
  </si>
  <si>
    <t>Local 320</t>
  </si>
  <si>
    <t>MN</t>
  </si>
  <si>
    <t>Work stoppage started at 10 p.m. on Monday, September 8, 2025</t>
  </si>
  <si>
    <t>University of Minnesota</t>
  </si>
  <si>
    <t>Keck USC</t>
  </si>
  <si>
    <t>Tenet Healthcare</t>
  </si>
  <si>
    <t>Starbucks</t>
  </si>
  <si>
    <t>Starbucks Workers United</t>
  </si>
  <si>
    <t>University of California and University of California Health</t>
  </si>
  <si>
    <t>Work Stoppage took place across all 10 University of California campuses and five medical centers</t>
  </si>
  <si>
    <t>Sharp HealthCare</t>
  </si>
  <si>
    <t>Chula Vista, San Diego</t>
  </si>
  <si>
    <t>Work stoppage ended on the November 13, 2025, workers returned to work on November 16, 2025.</t>
  </si>
  <si>
    <t>SBWU</t>
  </si>
  <si>
    <t>CNA/NNU</t>
  </si>
  <si>
    <t>California Nurses Association/National Nurses United</t>
  </si>
  <si>
    <t>West Contra Costa Unified School District</t>
  </si>
  <si>
    <t>Richmond</t>
  </si>
  <si>
    <t>CA, HI</t>
  </si>
  <si>
    <t>United Nurses Associations of California/Union of Health Care Professionals - Alliance of Health Care Unions</t>
  </si>
  <si>
    <t>UNAC/UHCP - AFSCME</t>
  </si>
  <si>
    <t>Modesto, Turlock, Manteca, Joshua Tree, Palm Springs</t>
  </si>
  <si>
    <t>Nationwide</t>
  </si>
  <si>
    <t>Work stoppage began on November 13 with 1,000 workers reported from 65 cities. On November 20th 1000 more workers joined the stoppaged from 25 additional cities. On November 28th, 500 more workers joined from 20 additional cities. On December 4, 500 workers joined from new locations. 800 more workers joined on December 11th and 700 joined on December 18th. Current counts include 24 states with participating workers in this stoppage.</t>
  </si>
  <si>
    <t>United Teachers of Richmond, Teamsters</t>
  </si>
  <si>
    <t>UTR, IBT</t>
  </si>
  <si>
    <t>Teamsters Local 856</t>
  </si>
  <si>
    <t>On December 4th, 1,500 teachers and 1,400 teamsters members joined the stoppage. On December 8th, the 1,400 Teamsters members resumed work. On December 11th, the 1,500 participating teachers returned to work.</t>
  </si>
  <si>
    <t>Kern County</t>
  </si>
  <si>
    <t>Kern County Workers</t>
  </si>
  <si>
    <t>Local 521</t>
  </si>
  <si>
    <t>Last updated: February 20,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</si>
</sst>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0000"/>
  </numFmts>
  <fonts count="11" x14ac:knownFonts="1">
    <font>
      <sz val="11"/>
      <color theme="1"/>
      <name val="Calibri"/>
      <family val="2"/>
      <scheme val="minor"/>
    </font>
    <font>
      <sz val="10"/>
      <color theme="1"/>
      <name val="Calibri"/>
      <family val="2"/>
      <scheme val="minor"/>
    </font>
    <font>
      <b/>
      <sz val="11"/>
      <color theme="1"/>
      <name val="Calibri"/>
      <family val="2"/>
      <scheme val="minor"/>
    </font>
    <font>
      <b/>
      <sz val="18"/>
      <color theme="1"/>
      <name val="Calibri"/>
      <family val="2"/>
      <scheme val="minor"/>
    </font>
    <font>
      <b/>
      <sz val="11"/>
      <color rgb="FF000000"/>
      <name val="Calibri"/>
      <family val="2"/>
      <scheme val="minor"/>
    </font>
    <font>
      <sz val="11"/>
      <color theme="1"/>
      <name val="Calibri"/>
      <family val="2"/>
      <scheme val="minor"/>
    </font>
    <font>
      <sz val="12"/>
      <color theme="1"/>
      <name val="Calibri"/>
      <family val="2"/>
      <scheme val="minor"/>
    </font>
    <font>
      <sz val="12"/>
      <name val="Calibri"/>
      <family val="2"/>
      <scheme val="minor"/>
    </font>
    <font>
      <sz val="8"/>
      <name val="Calibri"/>
      <family val="2"/>
      <scheme val="minor"/>
    </font>
    <font>
      <sz val="12"/>
      <color rgb="FF000000"/>
      <name val="Calibri"/>
      <family val="2"/>
      <scheme val="minor"/>
    </font>
    <font>
      <sz val="12"/>
      <color theme="1"/>
      <name val="Aptos"/>
      <family val="2"/>
    </font>
  </fonts>
  <fills count="5">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5" fillId="0" borderId="0" applyFont="0" applyFill="0" applyBorder="0" applyAlignment="0" applyProtection="0"/>
  </cellStyleXfs>
  <cellXfs count="68">
    <xf numFmtId="0" fontId="0" fillId="0" borderId="0" xfId="0"/>
    <xf numFmtId="0" fontId="1" fillId="0" borderId="0" xfId="0" applyFont="1"/>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2" fillId="0" borderId="0" xfId="0" applyFont="1"/>
    <xf numFmtId="0" fontId="0" fillId="0" borderId="2" xfId="0" applyBorder="1"/>
    <xf numFmtId="0" fontId="0" fillId="0" borderId="3" xfId="0" applyBorder="1"/>
    <xf numFmtId="0" fontId="0" fillId="0" borderId="4" xfId="0" applyBorder="1"/>
    <xf numFmtId="0" fontId="0" fillId="0" borderId="8" xfId="0" applyBorder="1"/>
    <xf numFmtId="0" fontId="0" fillId="0" borderId="9" xfId="0" applyBorder="1"/>
    <xf numFmtId="0" fontId="0" fillId="0" borderId="10" xfId="0" applyBorder="1"/>
    <xf numFmtId="0" fontId="2" fillId="0" borderId="0" xfId="0" applyFont="1" applyAlignment="1">
      <alignment vertical="center"/>
    </xf>
    <xf numFmtId="0" fontId="2" fillId="0" borderId="6" xfId="0" applyFont="1" applyBorder="1" applyAlignment="1">
      <alignment vertical="center"/>
    </xf>
    <xf numFmtId="0" fontId="2" fillId="0" borderId="11" xfId="0" applyFont="1" applyBorder="1" applyAlignment="1">
      <alignment vertical="center"/>
    </xf>
    <xf numFmtId="0" fontId="0" fillId="0" borderId="7" xfId="0" applyBorder="1"/>
    <xf numFmtId="0" fontId="0" fillId="0" borderId="5" xfId="0" applyBorder="1"/>
    <xf numFmtId="0" fontId="0" fillId="0" borderId="6" xfId="0" applyBorder="1"/>
    <xf numFmtId="0" fontId="0" fillId="0" borderId="13" xfId="0" applyBorder="1"/>
    <xf numFmtId="0" fontId="0" fillId="0" borderId="11" xfId="0" applyBorder="1"/>
    <xf numFmtId="0" fontId="0" fillId="0" borderId="0" xfId="0" applyAlignment="1">
      <alignment horizontal="left" wrapText="1"/>
    </xf>
    <xf numFmtId="0" fontId="0" fillId="0" borderId="0" xfId="0" applyAlignment="1">
      <alignment wrapText="1"/>
    </xf>
    <xf numFmtId="0" fontId="0" fillId="0" borderId="12" xfId="0" applyBorder="1" applyAlignment="1">
      <alignment wrapText="1"/>
    </xf>
    <xf numFmtId="0" fontId="0" fillId="0" borderId="12" xfId="0" applyBorder="1" applyAlignment="1">
      <alignment horizontal="left" wrapText="1"/>
    </xf>
    <xf numFmtId="0" fontId="0" fillId="0" borderId="12" xfId="0" applyBorder="1"/>
    <xf numFmtId="0" fontId="3" fillId="0" borderId="0" xfId="0" applyFont="1"/>
    <xf numFmtId="10" fontId="0" fillId="0" borderId="0" xfId="1" applyNumberFormat="1" applyFont="1"/>
    <xf numFmtId="165" fontId="0" fillId="0" borderId="0" xfId="0" applyNumberFormat="1"/>
    <xf numFmtId="3" fontId="1" fillId="0" borderId="0" xfId="0" applyNumberFormat="1" applyFont="1"/>
    <xf numFmtId="0" fontId="2" fillId="3" borderId="1" xfId="0" applyFont="1" applyFill="1" applyBorder="1" applyAlignment="1">
      <alignment horizontal="left" vertical="center"/>
    </xf>
    <xf numFmtId="0" fontId="2" fillId="3" borderId="4" xfId="0" applyFont="1" applyFill="1" applyBorder="1" applyAlignment="1">
      <alignment horizontal="center" vertical="center" wrapText="1"/>
    </xf>
    <xf numFmtId="3" fontId="0" fillId="0" borderId="0" xfId="0" applyNumberFormat="1"/>
    <xf numFmtId="0" fontId="6" fillId="0" borderId="3" xfId="0" applyFont="1" applyBorder="1" applyAlignment="1">
      <alignment wrapText="1"/>
    </xf>
    <xf numFmtId="0" fontId="6" fillId="0" borderId="0" xfId="0" applyFont="1"/>
    <xf numFmtId="0" fontId="6" fillId="0" borderId="2" xfId="0" applyFont="1" applyBorder="1"/>
    <xf numFmtId="0" fontId="6" fillId="0" borderId="9" xfId="0" applyFont="1" applyBorder="1"/>
    <xf numFmtId="0" fontId="6" fillId="0" borderId="9" xfId="0" applyFont="1" applyBorder="1" applyAlignment="1">
      <alignment wrapText="1"/>
    </xf>
    <xf numFmtId="0" fontId="6" fillId="0" borderId="3" xfId="0" applyFont="1" applyBorder="1"/>
    <xf numFmtId="49" fontId="7"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0" xfId="0" applyFont="1" applyBorder="1" applyAlignment="1">
      <alignment vertical="center"/>
    </xf>
    <xf numFmtId="0" fontId="6" fillId="0" borderId="10" xfId="0" applyFont="1" applyBorder="1" applyAlignment="1">
      <alignment vertical="center" wrapText="1"/>
    </xf>
    <xf numFmtId="0" fontId="6" fillId="0" borderId="4" xfId="0" applyFont="1" applyBorder="1" applyAlignment="1">
      <alignment vertical="center"/>
    </xf>
    <xf numFmtId="0" fontId="1" fillId="0" borderId="0" xfId="0" applyFont="1" applyAlignment="1">
      <alignment vertical="center"/>
    </xf>
    <xf numFmtId="49" fontId="7" fillId="0" borderId="1" xfId="0" applyNumberFormat="1" applyFont="1" applyBorder="1" applyAlignment="1">
      <alignment horizontal="center" vertical="center" wrapText="1"/>
    </xf>
    <xf numFmtId="0" fontId="6" fillId="0" borderId="8" xfId="0" applyFont="1" applyBorder="1"/>
    <xf numFmtId="0" fontId="0" fillId="0" borderId="1" xfId="0" applyBorder="1"/>
    <xf numFmtId="3" fontId="7" fillId="4" borderId="1" xfId="0" applyNumberFormat="1" applyFont="1" applyFill="1" applyBorder="1" applyAlignment="1">
      <alignment horizontal="center" vertical="center" wrapText="1"/>
    </xf>
    <xf numFmtId="0" fontId="9" fillId="0" borderId="1" xfId="0" applyFont="1" applyBorder="1" applyAlignment="1">
      <alignment vertical="center"/>
    </xf>
    <xf numFmtId="0" fontId="6" fillId="0" borderId="0" xfId="0" applyFont="1" applyAlignment="1">
      <alignment horizontal="center" wrapText="1"/>
    </xf>
    <xf numFmtId="0" fontId="6" fillId="0" borderId="1" xfId="0" applyFont="1" applyBorder="1" applyAlignment="1">
      <alignment horizontal="center" vertical="center" wrapText="1"/>
    </xf>
    <xf numFmtId="0" fontId="1" fillId="0" borderId="4" xfId="0" applyFont="1" applyBorder="1" applyAlignment="1">
      <alignment vertical="center"/>
    </xf>
    <xf numFmtId="0" fontId="6" fillId="0" borderId="2" xfId="0" applyFont="1" applyBorder="1" applyAlignment="1">
      <alignment wrapText="1"/>
    </xf>
    <xf numFmtId="0" fontId="6" fillId="0" borderId="4" xfId="0" applyFont="1" applyBorder="1" applyAlignment="1">
      <alignment vertical="center" wrapText="1"/>
    </xf>
    <xf numFmtId="0" fontId="10" fillId="0" borderId="0" xfId="0" applyFont="1" applyAlignment="1">
      <alignment horizontal="center" vertical="center" wrapText="1"/>
    </xf>
    <xf numFmtId="0" fontId="7" fillId="0" borderId="2" xfId="0" applyFont="1" applyBorder="1" applyAlignment="1">
      <alignment horizontal="center" vertical="center" wrapText="1"/>
    </xf>
    <xf numFmtId="0" fontId="0" fillId="0" borderId="14" xfId="0" applyBorder="1" applyAlignment="1">
      <alignment horizontal="center" vertical="center"/>
    </xf>
    <xf numFmtId="3" fontId="0" fillId="0" borderId="14"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3" fontId="0" fillId="0" borderId="3" xfId="0" applyNumberFormat="1" applyBorder="1" applyAlignment="1">
      <alignment horizontal="center" vertical="center"/>
    </xf>
    <xf numFmtId="3" fontId="0" fillId="0" borderId="4" xfId="0" applyNumberFormat="1" applyBorder="1" applyAlignment="1">
      <alignment horizontal="center" vertical="center"/>
    </xf>
    <xf numFmtId="3" fontId="6" fillId="0" borderId="3" xfId="0" applyNumberFormat="1" applyFont="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cwcfile\SI&amp;P\Work%20Stoppages\2025\Work%20Stoppage%20Cumulative%20Monthly%20Data%202025%20Spreadsheet.xlsx" TargetMode="External"/><Relationship Id="rId1" Type="http://schemas.openxmlformats.org/officeDocument/2006/relationships/externalLinkPath" Target="/Work%20Stoppages/2025/Work%20Stoppage%20Cumulative%20Monthly%20Data%202025%20Spread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2)"/>
      <sheetName val="Tabulations"/>
      <sheetName val="Multi month strikes"/>
      <sheetName val="Table_2"/>
      <sheetName val="2024"/>
      <sheetName val="upubs"/>
      <sheetName val="Federal holidays"/>
    </sheetNames>
    <sheetDataSet>
      <sheetData sheetId="0" refreshError="1"/>
      <sheetData sheetId="1">
        <row r="1">
          <cell r="C1" t="str">
            <v>January</v>
          </cell>
        </row>
        <row r="2">
          <cell r="B2" t="str">
            <v>IDs used for the vlookups</v>
          </cell>
          <cell r="C2" t="str">
            <v>Establishment</v>
          </cell>
          <cell r="D2" t="str">
            <v>Start</v>
          </cell>
          <cell r="E2" t="str">
            <v>End</v>
          </cell>
          <cell r="F2" t="str">
            <v>Number of stoppages beginning in the month</v>
          </cell>
          <cell r="G2" t="str">
            <v>Number of stoppages in effect in the month</v>
          </cell>
          <cell r="H2" t="str">
            <v>Number of workers beginning in the month</v>
          </cell>
          <cell r="I2" t="str">
            <v>Number of workers in effect in the month</v>
          </cell>
          <cell r="J2" t="str">
            <v>Days idled for the month</v>
          </cell>
          <cell r="K2" t="str">
            <v>Days idle beginning in the month</v>
          </cell>
          <cell r="L2" t="str">
            <v>Days idle in effect in the month</v>
          </cell>
        </row>
        <row r="3">
          <cell r="F3" t="str">
            <v>WSU100</v>
          </cell>
          <cell r="G3" t="str">
            <v>WSU200</v>
          </cell>
          <cell r="H3" t="str">
            <v>WSU010</v>
          </cell>
          <cell r="I3" t="str">
            <v>WSU020</v>
          </cell>
          <cell r="J3" t="str">
            <v>-</v>
          </cell>
          <cell r="K3" t="str">
            <v>-</v>
          </cell>
          <cell r="L3" t="str">
            <v>WSU001</v>
          </cell>
        </row>
        <row r="4">
          <cell r="C4" t="str">
            <v>Activision</v>
          </cell>
          <cell r="D4">
            <v>45499</v>
          </cell>
          <cell r="E4" t="str">
            <v>ongoing</v>
          </cell>
          <cell r="G4">
            <v>1</v>
          </cell>
          <cell r="I4">
            <v>2600</v>
          </cell>
          <cell r="J4">
            <v>21</v>
          </cell>
          <cell r="K4" t="str">
            <v/>
          </cell>
          <cell r="L4">
            <v>54600</v>
          </cell>
        </row>
        <row r="5">
          <cell r="C5" t="str">
            <v>Kaiser</v>
          </cell>
          <cell r="D5">
            <v>45586</v>
          </cell>
          <cell r="E5" t="str">
            <v>ongoing</v>
          </cell>
          <cell r="G5">
            <v>1</v>
          </cell>
          <cell r="I5">
            <v>2400</v>
          </cell>
          <cell r="J5">
            <v>21</v>
          </cell>
          <cell r="K5" t="str">
            <v/>
          </cell>
          <cell r="L5">
            <v>50400</v>
          </cell>
        </row>
        <row r="6">
          <cell r="C6" t="str">
            <v>Providence Health</v>
          </cell>
          <cell r="D6">
            <v>45667</v>
          </cell>
          <cell r="E6" t="str">
            <v>ongoing</v>
          </cell>
          <cell r="F6">
            <v>1</v>
          </cell>
          <cell r="G6">
            <v>1</v>
          </cell>
          <cell r="H6">
            <v>5000</v>
          </cell>
          <cell r="I6">
            <v>5000</v>
          </cell>
          <cell r="J6">
            <v>15</v>
          </cell>
          <cell r="K6">
            <v>75000</v>
          </cell>
          <cell r="L6">
            <v>75000</v>
          </cell>
        </row>
        <row r="7">
          <cell r="B7" t="str">
            <v>January Table 2</v>
          </cell>
          <cell r="F7">
            <v>1</v>
          </cell>
          <cell r="G7">
            <v>3</v>
          </cell>
          <cell r="H7">
            <v>5000</v>
          </cell>
          <cell r="I7">
            <v>10000</v>
          </cell>
          <cell r="J7" t="str">
            <v>-</v>
          </cell>
          <cell r="K7">
            <v>75000</v>
          </cell>
          <cell r="L7">
            <v>180000</v>
          </cell>
        </row>
        <row r="8">
          <cell r="B8" t="str">
            <v>January</v>
          </cell>
          <cell r="C8" t="str">
            <v>Cumulative &amp; time series total (1,000s)</v>
          </cell>
          <cell r="F8">
            <v>1</v>
          </cell>
          <cell r="G8">
            <v>3</v>
          </cell>
          <cell r="H8">
            <v>5</v>
          </cell>
          <cell r="I8">
            <v>10</v>
          </cell>
          <cell r="J8" t="str">
            <v>-</v>
          </cell>
          <cell r="K8">
            <v>75</v>
          </cell>
          <cell r="L8">
            <v>180</v>
          </cell>
        </row>
        <row r="10">
          <cell r="C10" t="str">
            <v>February</v>
          </cell>
        </row>
        <row r="11">
          <cell r="B11" t="str">
            <v>IDs used for the vlookups</v>
          </cell>
          <cell r="C11" t="str">
            <v>Establishment</v>
          </cell>
          <cell r="D11" t="str">
            <v>Start</v>
          </cell>
          <cell r="E11" t="str">
            <v>End</v>
          </cell>
          <cell r="F11" t="str">
            <v>Number of stoppages beginning in the month</v>
          </cell>
          <cell r="G11" t="str">
            <v>Number of stoppages in effect in the month</v>
          </cell>
          <cell r="H11" t="str">
            <v>Number of workers beginning in the month</v>
          </cell>
          <cell r="I11" t="str">
            <v>Number of workers in effect in the month</v>
          </cell>
          <cell r="J11" t="str">
            <v>Days idled for the month</v>
          </cell>
          <cell r="K11" t="str">
            <v>Days idle beginning in the month</v>
          </cell>
          <cell r="L11" t="str">
            <v>Days idle in effect in the month</v>
          </cell>
        </row>
        <row r="12">
          <cell r="F12" t="str">
            <v>WSU100</v>
          </cell>
          <cell r="G12" t="str">
            <v>WSU200</v>
          </cell>
          <cell r="H12" t="str">
            <v>WSU010</v>
          </cell>
          <cell r="I12" t="str">
            <v>WSU020</v>
          </cell>
          <cell r="J12" t="str">
            <v>-</v>
          </cell>
          <cell r="K12" t="str">
            <v>-</v>
          </cell>
          <cell r="L12" t="str">
            <v>WSU001</v>
          </cell>
        </row>
        <row r="13">
          <cell r="C13" t="str">
            <v>Activision</v>
          </cell>
          <cell r="D13">
            <v>45499</v>
          </cell>
          <cell r="E13" t="str">
            <v>ongoing</v>
          </cell>
          <cell r="G13">
            <v>1</v>
          </cell>
          <cell r="I13">
            <v>2600</v>
          </cell>
          <cell r="J13">
            <v>19</v>
          </cell>
          <cell r="K13" t="str">
            <v/>
          </cell>
          <cell r="L13">
            <v>49400</v>
          </cell>
        </row>
        <row r="14">
          <cell r="C14" t="str">
            <v>Kaiser</v>
          </cell>
          <cell r="D14">
            <v>45586</v>
          </cell>
          <cell r="E14" t="str">
            <v>ongoing</v>
          </cell>
          <cell r="G14">
            <v>1</v>
          </cell>
          <cell r="I14">
            <v>2400</v>
          </cell>
          <cell r="J14">
            <v>19</v>
          </cell>
          <cell r="K14" t="str">
            <v/>
          </cell>
          <cell r="L14">
            <v>45600</v>
          </cell>
        </row>
        <row r="15">
          <cell r="C15" t="str">
            <v>Providence Health</v>
          </cell>
          <cell r="D15">
            <v>45667</v>
          </cell>
          <cell r="E15">
            <v>45713</v>
          </cell>
          <cell r="G15">
            <v>1</v>
          </cell>
          <cell r="I15">
            <v>5000</v>
          </cell>
          <cell r="J15">
            <v>16</v>
          </cell>
          <cell r="K15" t="str">
            <v/>
          </cell>
          <cell r="L15">
            <v>80000</v>
          </cell>
        </row>
        <row r="16">
          <cell r="C16" t="str">
            <v>Kroger-King Soopers</v>
          </cell>
          <cell r="D16">
            <v>45694</v>
          </cell>
          <cell r="E16">
            <v>45705</v>
          </cell>
          <cell r="F16">
            <v>1</v>
          </cell>
          <cell r="G16">
            <v>1</v>
          </cell>
          <cell r="H16">
            <v>10000</v>
          </cell>
          <cell r="I16">
            <v>10000</v>
          </cell>
          <cell r="J16">
            <v>7</v>
          </cell>
          <cell r="K16">
            <v>70000</v>
          </cell>
          <cell r="L16">
            <v>70000</v>
          </cell>
        </row>
        <row r="17">
          <cell r="C17" t="str">
            <v>New York State Corrections</v>
          </cell>
          <cell r="D17">
            <v>45705</v>
          </cell>
          <cell r="E17" t="str">
            <v>ongoing</v>
          </cell>
          <cell r="F17">
            <v>1</v>
          </cell>
          <cell r="G17">
            <v>1</v>
          </cell>
          <cell r="H17">
            <v>14300</v>
          </cell>
          <cell r="I17">
            <v>14300</v>
          </cell>
          <cell r="J17">
            <v>9</v>
          </cell>
          <cell r="K17">
            <v>128700</v>
          </cell>
          <cell r="L17">
            <v>128700</v>
          </cell>
        </row>
        <row r="18">
          <cell r="C18" t="str">
            <v>University of California</v>
          </cell>
          <cell r="D18">
            <v>45714</v>
          </cell>
          <cell r="E18">
            <v>45715</v>
          </cell>
          <cell r="F18">
            <v>1</v>
          </cell>
          <cell r="G18">
            <v>1</v>
          </cell>
          <cell r="H18">
            <v>37000</v>
          </cell>
          <cell r="I18">
            <v>37000</v>
          </cell>
          <cell r="J18">
            <v>2</v>
          </cell>
          <cell r="K18">
            <v>74000</v>
          </cell>
          <cell r="L18">
            <v>74000</v>
          </cell>
        </row>
        <row r="19">
          <cell r="C19" t="str">
            <v>University of California Health</v>
          </cell>
          <cell r="D19">
            <v>45714</v>
          </cell>
          <cell r="E19">
            <v>45716</v>
          </cell>
          <cell r="F19">
            <v>1</v>
          </cell>
          <cell r="G19">
            <v>1</v>
          </cell>
          <cell r="H19">
            <v>20000</v>
          </cell>
          <cell r="I19">
            <v>20000</v>
          </cell>
          <cell r="J19">
            <v>3</v>
          </cell>
          <cell r="K19">
            <v>60000</v>
          </cell>
          <cell r="L19">
            <v>60000</v>
          </cell>
        </row>
        <row r="20">
          <cell r="B20" t="str">
            <v>February Table 2</v>
          </cell>
          <cell r="C20" t="str">
            <v>Table 2 total</v>
          </cell>
          <cell r="F20">
            <v>4</v>
          </cell>
          <cell r="G20">
            <v>7</v>
          </cell>
          <cell r="H20">
            <v>81300</v>
          </cell>
          <cell r="I20">
            <v>91300</v>
          </cell>
          <cell r="J20" t="str">
            <v>-</v>
          </cell>
          <cell r="K20">
            <v>332700</v>
          </cell>
          <cell r="L20">
            <v>507700</v>
          </cell>
        </row>
        <row r="21">
          <cell r="B21" t="str">
            <v>February</v>
          </cell>
          <cell r="C21" t="str">
            <v>Cumulative &amp; time series total (1,000s)</v>
          </cell>
          <cell r="F21">
            <v>4</v>
          </cell>
          <cell r="G21">
            <v>7</v>
          </cell>
          <cell r="H21">
            <v>81.3</v>
          </cell>
          <cell r="I21">
            <v>91.3</v>
          </cell>
          <cell r="J21" t="str">
            <v>-</v>
          </cell>
          <cell r="K21">
            <v>332.7</v>
          </cell>
          <cell r="L21">
            <v>507.7</v>
          </cell>
        </row>
        <row r="23">
          <cell r="C23" t="str">
            <v>March</v>
          </cell>
        </row>
        <row r="24">
          <cell r="B24" t="str">
            <v>IDs used for the vlookups</v>
          </cell>
          <cell r="C24" t="str">
            <v>Establishment</v>
          </cell>
          <cell r="D24" t="str">
            <v>Start</v>
          </cell>
          <cell r="E24" t="str">
            <v>End</v>
          </cell>
          <cell r="F24" t="str">
            <v>Number of stoppages beginning in the month</v>
          </cell>
          <cell r="G24" t="str">
            <v>Number of stoppages in effect in the month</v>
          </cell>
          <cell r="H24" t="str">
            <v>Number of workers beginning in the month</v>
          </cell>
          <cell r="I24" t="str">
            <v>Number of workers in effect in the month</v>
          </cell>
          <cell r="J24" t="str">
            <v>Days idled for the month</v>
          </cell>
          <cell r="K24" t="str">
            <v>Days idle beginning in the month</v>
          </cell>
          <cell r="L24" t="str">
            <v>Days idle in effect in the month</v>
          </cell>
        </row>
        <row r="25">
          <cell r="F25" t="str">
            <v>WSU100</v>
          </cell>
          <cell r="G25" t="str">
            <v>WSU200</v>
          </cell>
          <cell r="H25" t="str">
            <v>WSU010</v>
          </cell>
          <cell r="I25" t="str">
            <v>WSU020</v>
          </cell>
          <cell r="J25" t="str">
            <v>-</v>
          </cell>
          <cell r="K25" t="str">
            <v>-</v>
          </cell>
          <cell r="L25" t="str">
            <v>WSU001</v>
          </cell>
        </row>
        <row r="26">
          <cell r="C26" t="str">
            <v>Activision</v>
          </cell>
          <cell r="D26">
            <v>45499</v>
          </cell>
          <cell r="E26" t="str">
            <v>ongoing</v>
          </cell>
          <cell r="G26">
            <v>1</v>
          </cell>
          <cell r="I26">
            <v>2600</v>
          </cell>
          <cell r="J26">
            <v>21</v>
          </cell>
          <cell r="K26" t="str">
            <v/>
          </cell>
          <cell r="L26">
            <v>54600</v>
          </cell>
        </row>
        <row r="27">
          <cell r="C27" t="str">
            <v>Kaiser</v>
          </cell>
          <cell r="D27">
            <v>45586</v>
          </cell>
          <cell r="E27" t="str">
            <v>ongoing</v>
          </cell>
          <cell r="G27">
            <v>1</v>
          </cell>
          <cell r="I27">
            <v>2400</v>
          </cell>
          <cell r="J27">
            <v>21</v>
          </cell>
          <cell r="K27" t="str">
            <v/>
          </cell>
          <cell r="L27">
            <v>50400</v>
          </cell>
        </row>
        <row r="28">
          <cell r="C28" t="str">
            <v>New York State Corrections</v>
          </cell>
          <cell r="D28">
            <v>45705</v>
          </cell>
          <cell r="E28">
            <v>45726</v>
          </cell>
          <cell r="G28">
            <v>1</v>
          </cell>
          <cell r="I28">
            <v>14300</v>
          </cell>
          <cell r="J28">
            <v>6</v>
          </cell>
          <cell r="K28" t="str">
            <v/>
          </cell>
          <cell r="L28">
            <v>85800</v>
          </cell>
        </row>
        <row r="29">
          <cell r="C29" t="str">
            <v>Kern County</v>
          </cell>
          <cell r="D29">
            <v>45721</v>
          </cell>
          <cell r="E29">
            <v>45721</v>
          </cell>
          <cell r="F29">
            <v>1</v>
          </cell>
          <cell r="G29">
            <v>1</v>
          </cell>
          <cell r="H29">
            <v>1000</v>
          </cell>
          <cell r="I29">
            <v>1000</v>
          </cell>
          <cell r="J29">
            <v>1</v>
          </cell>
          <cell r="K29">
            <v>1000</v>
          </cell>
          <cell r="L29">
            <v>1000</v>
          </cell>
        </row>
        <row r="30">
          <cell r="C30" t="str">
            <v>VTA</v>
          </cell>
          <cell r="D30">
            <v>45726</v>
          </cell>
          <cell r="E30">
            <v>45743</v>
          </cell>
          <cell r="F30">
            <v>1</v>
          </cell>
          <cell r="G30">
            <v>1</v>
          </cell>
          <cell r="H30">
            <v>1500</v>
          </cell>
          <cell r="I30">
            <v>1500</v>
          </cell>
          <cell r="J30">
            <v>14</v>
          </cell>
          <cell r="K30">
            <v>21000</v>
          </cell>
          <cell r="L30">
            <v>21000</v>
          </cell>
        </row>
        <row r="31">
          <cell r="B31" t="str">
            <v>March Table 2</v>
          </cell>
          <cell r="C31" t="str">
            <v>Table 2 total</v>
          </cell>
          <cell r="F31">
            <v>2</v>
          </cell>
          <cell r="G31">
            <v>5</v>
          </cell>
          <cell r="H31">
            <v>2500</v>
          </cell>
          <cell r="I31">
            <v>21800</v>
          </cell>
          <cell r="J31" t="str">
            <v>-</v>
          </cell>
          <cell r="K31">
            <v>22000</v>
          </cell>
          <cell r="L31">
            <v>212800</v>
          </cell>
        </row>
        <row r="32">
          <cell r="B32" t="str">
            <v>March</v>
          </cell>
          <cell r="C32" t="str">
            <v>Cumulative &amp; time series total (1,000s)</v>
          </cell>
          <cell r="F32">
            <v>2</v>
          </cell>
          <cell r="G32">
            <v>5</v>
          </cell>
          <cell r="H32">
            <v>2.5</v>
          </cell>
          <cell r="I32">
            <v>21.8</v>
          </cell>
          <cell r="J32" t="str">
            <v>-</v>
          </cell>
          <cell r="K32">
            <v>22</v>
          </cell>
          <cell r="L32">
            <v>212.8</v>
          </cell>
        </row>
        <row r="35">
          <cell r="C35" t="str">
            <v>April</v>
          </cell>
        </row>
        <row r="36">
          <cell r="B36" t="str">
            <v>IDs used for the vlookups</v>
          </cell>
          <cell r="C36" t="str">
            <v>Establishment</v>
          </cell>
          <cell r="D36" t="str">
            <v>Start</v>
          </cell>
          <cell r="E36" t="str">
            <v>End</v>
          </cell>
          <cell r="F36" t="str">
            <v>Number of stoppages beginning in the month</v>
          </cell>
          <cell r="G36" t="str">
            <v>Number of stoppages in effect in the month</v>
          </cell>
          <cell r="H36" t="str">
            <v>Number of workers beginning in the month</v>
          </cell>
          <cell r="I36" t="str">
            <v>Number of workers in effect in the month</v>
          </cell>
          <cell r="J36" t="str">
            <v>Days idled for the month</v>
          </cell>
          <cell r="K36" t="str">
            <v>Days idle beginning in the month</v>
          </cell>
          <cell r="L36" t="str">
            <v>Days idle in effect in the month</v>
          </cell>
        </row>
        <row r="37">
          <cell r="F37" t="str">
            <v>WSU100</v>
          </cell>
          <cell r="G37" t="str">
            <v>WSU200</v>
          </cell>
          <cell r="H37" t="str">
            <v>WSU010</v>
          </cell>
          <cell r="I37" t="str">
            <v>WSU020</v>
          </cell>
          <cell r="J37" t="str">
            <v>-</v>
          </cell>
          <cell r="K37" t="str">
            <v>-</v>
          </cell>
          <cell r="L37" t="str">
            <v>WSU001</v>
          </cell>
        </row>
        <row r="38">
          <cell r="C38" t="str">
            <v>Activision</v>
          </cell>
          <cell r="D38">
            <v>45499</v>
          </cell>
          <cell r="E38" t="str">
            <v>ongoing</v>
          </cell>
          <cell r="G38">
            <v>1</v>
          </cell>
          <cell r="I38">
            <v>2600</v>
          </cell>
          <cell r="J38">
            <v>22</v>
          </cell>
          <cell r="K38" t="str">
            <v/>
          </cell>
          <cell r="L38">
            <v>57200</v>
          </cell>
        </row>
        <row r="39">
          <cell r="C39" t="str">
            <v>Kaiser</v>
          </cell>
          <cell r="D39">
            <v>45586</v>
          </cell>
          <cell r="E39" t="str">
            <v>ongoing</v>
          </cell>
          <cell r="G39">
            <v>1</v>
          </cell>
          <cell r="I39">
            <v>2400</v>
          </cell>
          <cell r="J39">
            <v>22</v>
          </cell>
          <cell r="K39" t="str">
            <v/>
          </cell>
          <cell r="L39">
            <v>52800</v>
          </cell>
        </row>
        <row r="40">
          <cell r="C40" t="str">
            <v>University of California Health</v>
          </cell>
          <cell r="D40">
            <v>45748</v>
          </cell>
          <cell r="E40">
            <v>45748</v>
          </cell>
          <cell r="F40">
            <v>1</v>
          </cell>
          <cell r="G40">
            <v>1</v>
          </cell>
          <cell r="H40">
            <v>20000</v>
          </cell>
          <cell r="I40">
            <v>20000</v>
          </cell>
          <cell r="J40">
            <v>1</v>
          </cell>
          <cell r="K40">
            <v>20000</v>
          </cell>
          <cell r="L40">
            <v>20000</v>
          </cell>
        </row>
        <row r="41">
          <cell r="C41" t="str">
            <v>University of Oregon</v>
          </cell>
          <cell r="D41">
            <v>45775</v>
          </cell>
          <cell r="E41" t="str">
            <v>ongoing</v>
          </cell>
          <cell r="F41">
            <v>1</v>
          </cell>
          <cell r="G41">
            <v>1</v>
          </cell>
          <cell r="H41">
            <v>4000</v>
          </cell>
          <cell r="I41">
            <v>4000</v>
          </cell>
          <cell r="J41">
            <v>3</v>
          </cell>
          <cell r="K41">
            <v>12000</v>
          </cell>
          <cell r="L41">
            <v>12000</v>
          </cell>
        </row>
        <row r="43">
          <cell r="C43" t="str">
            <v>LA County</v>
          </cell>
          <cell r="D43">
            <v>45775</v>
          </cell>
          <cell r="E43">
            <v>45777</v>
          </cell>
          <cell r="F43">
            <v>1</v>
          </cell>
          <cell r="G43">
            <v>1</v>
          </cell>
          <cell r="H43">
            <v>55000</v>
          </cell>
          <cell r="I43">
            <v>55000</v>
          </cell>
          <cell r="J43">
            <v>2</v>
          </cell>
          <cell r="K43">
            <v>110000</v>
          </cell>
          <cell r="L43">
            <v>110000</v>
          </cell>
        </row>
        <row r="44">
          <cell r="B44" t="str">
            <v>April Table 2</v>
          </cell>
          <cell r="C44" t="str">
            <v>Table 2 total</v>
          </cell>
          <cell r="F44">
            <v>3</v>
          </cell>
          <cell r="G44">
            <v>5</v>
          </cell>
          <cell r="H44">
            <v>79000</v>
          </cell>
          <cell r="I44">
            <v>84000</v>
          </cell>
          <cell r="J44" t="str">
            <v>-</v>
          </cell>
          <cell r="K44">
            <v>142000</v>
          </cell>
          <cell r="L44">
            <v>252000</v>
          </cell>
        </row>
        <row r="45">
          <cell r="B45" t="str">
            <v>April</v>
          </cell>
          <cell r="C45" t="str">
            <v>Cumulative &amp; time series total (1,000s)</v>
          </cell>
          <cell r="F45">
            <v>3</v>
          </cell>
          <cell r="G45">
            <v>5</v>
          </cell>
          <cell r="H45">
            <v>79</v>
          </cell>
          <cell r="I45">
            <v>84</v>
          </cell>
          <cell r="J45" t="str">
            <v>-</v>
          </cell>
          <cell r="K45">
            <v>142</v>
          </cell>
          <cell r="L45">
            <v>252</v>
          </cell>
        </row>
        <row r="48">
          <cell r="C48" t="str">
            <v>May</v>
          </cell>
        </row>
        <row r="49">
          <cell r="B49" t="str">
            <v>IDs used for the vlookups</v>
          </cell>
          <cell r="C49" t="str">
            <v>Establishment</v>
          </cell>
          <cell r="D49" t="str">
            <v>Start</v>
          </cell>
          <cell r="E49" t="str">
            <v>End</v>
          </cell>
          <cell r="F49" t="str">
            <v>Number of stoppages beginning in the month</v>
          </cell>
          <cell r="G49" t="str">
            <v>Number of stoppages in effect in the month</v>
          </cell>
          <cell r="H49" t="str">
            <v>Number of workers beginning in the month</v>
          </cell>
          <cell r="I49" t="str">
            <v>Number of workers in effect in the month</v>
          </cell>
          <cell r="J49" t="str">
            <v>Days idled for the month</v>
          </cell>
          <cell r="K49" t="str">
            <v>Days idle beginning in the month</v>
          </cell>
          <cell r="L49" t="str">
            <v>Days idle in effect in the month</v>
          </cell>
        </row>
        <row r="50">
          <cell r="F50" t="str">
            <v>WSU100</v>
          </cell>
          <cell r="G50" t="str">
            <v>WSU200</v>
          </cell>
          <cell r="H50" t="str">
            <v>WSU010</v>
          </cell>
          <cell r="I50" t="str">
            <v>WSU020</v>
          </cell>
          <cell r="J50" t="str">
            <v>-</v>
          </cell>
          <cell r="K50" t="str">
            <v>-</v>
          </cell>
          <cell r="L50" t="str">
            <v>WSU001</v>
          </cell>
        </row>
        <row r="51">
          <cell r="C51" t="str">
            <v>Western Washington University</v>
          </cell>
          <cell r="D51">
            <v>45805</v>
          </cell>
          <cell r="E51" t="str">
            <v>ongoing</v>
          </cell>
          <cell r="F51">
            <v>1</v>
          </cell>
          <cell r="G51">
            <v>1</v>
          </cell>
          <cell r="H51">
            <v>1200</v>
          </cell>
          <cell r="I51">
            <v>1200</v>
          </cell>
          <cell r="J51">
            <v>3</v>
          </cell>
          <cell r="K51">
            <v>3600</v>
          </cell>
          <cell r="L51">
            <v>3600</v>
          </cell>
        </row>
        <row r="52">
          <cell r="C52" t="str">
            <v>University of California System</v>
          </cell>
          <cell r="D52">
            <v>45778</v>
          </cell>
          <cell r="E52">
            <v>45778</v>
          </cell>
          <cell r="F52">
            <v>1</v>
          </cell>
          <cell r="G52">
            <v>1</v>
          </cell>
          <cell r="H52">
            <v>20000</v>
          </cell>
          <cell r="I52">
            <v>20000</v>
          </cell>
          <cell r="J52">
            <v>1</v>
          </cell>
          <cell r="K52">
            <v>20000</v>
          </cell>
          <cell r="L52">
            <v>20000</v>
          </cell>
        </row>
        <row r="55">
          <cell r="C55" t="str">
            <v>Pratt &amp; Whitney</v>
          </cell>
          <cell r="D55">
            <v>45782</v>
          </cell>
          <cell r="E55">
            <v>45804</v>
          </cell>
          <cell r="F55">
            <v>1</v>
          </cell>
          <cell r="G55">
            <v>1</v>
          </cell>
          <cell r="H55">
            <v>3000</v>
          </cell>
          <cell r="I55">
            <v>3000</v>
          </cell>
          <cell r="J55">
            <v>16</v>
          </cell>
          <cell r="K55">
            <v>48000</v>
          </cell>
          <cell r="L55">
            <v>48000</v>
          </cell>
        </row>
        <row r="56">
          <cell r="C56" t="str">
            <v>PeaceHealth</v>
          </cell>
          <cell r="D56">
            <v>45789</v>
          </cell>
          <cell r="E56">
            <v>45794</v>
          </cell>
          <cell r="F56">
            <v>1</v>
          </cell>
          <cell r="G56">
            <v>1</v>
          </cell>
          <cell r="H56">
            <v>1000</v>
          </cell>
          <cell r="I56">
            <v>1000</v>
          </cell>
          <cell r="J56">
            <v>5</v>
          </cell>
          <cell r="K56">
            <v>5000</v>
          </cell>
          <cell r="L56">
            <v>5000</v>
          </cell>
        </row>
        <row r="57">
          <cell r="C57" t="str">
            <v>Long Beach Nurses</v>
          </cell>
          <cell r="D57">
            <v>45799</v>
          </cell>
          <cell r="E57">
            <v>45799</v>
          </cell>
          <cell r="F57">
            <v>1</v>
          </cell>
          <cell r="G57">
            <v>1</v>
          </cell>
          <cell r="H57">
            <v>2400</v>
          </cell>
          <cell r="I57">
            <v>2400</v>
          </cell>
          <cell r="J57">
            <v>1</v>
          </cell>
          <cell r="K57">
            <v>2400</v>
          </cell>
          <cell r="L57">
            <v>2400</v>
          </cell>
        </row>
        <row r="58">
          <cell r="C58" t="str">
            <v>Kaiser Permenante</v>
          </cell>
          <cell r="D58">
            <v>45586</v>
          </cell>
          <cell r="E58">
            <v>45781</v>
          </cell>
          <cell r="G58">
            <v>1</v>
          </cell>
          <cell r="I58">
            <v>2400</v>
          </cell>
          <cell r="J58">
            <v>2</v>
          </cell>
          <cell r="K58" t="str">
            <v/>
          </cell>
          <cell r="L58">
            <v>4800</v>
          </cell>
        </row>
        <row r="59">
          <cell r="C59" t="str">
            <v>University of Oregon</v>
          </cell>
          <cell r="D59">
            <v>45775</v>
          </cell>
          <cell r="E59">
            <v>45784</v>
          </cell>
          <cell r="G59">
            <v>1</v>
          </cell>
          <cell r="I59">
            <v>4000</v>
          </cell>
          <cell r="J59">
            <v>5</v>
          </cell>
          <cell r="K59" t="str">
            <v/>
          </cell>
          <cell r="L59">
            <v>20000</v>
          </cell>
        </row>
        <row r="60">
          <cell r="C60" t="str">
            <v>Activision</v>
          </cell>
          <cell r="D60">
            <v>45499</v>
          </cell>
          <cell r="E60" t="str">
            <v>ongoing</v>
          </cell>
          <cell r="G60">
            <v>1</v>
          </cell>
          <cell r="I60">
            <v>2600</v>
          </cell>
          <cell r="J60">
            <v>21</v>
          </cell>
          <cell r="K60" t="str">
            <v/>
          </cell>
          <cell r="L60">
            <v>54600</v>
          </cell>
        </row>
        <row r="62">
          <cell r="B62" t="str">
            <v>May Table 2</v>
          </cell>
          <cell r="C62" t="str">
            <v>Table 2 total</v>
          </cell>
          <cell r="F62">
            <v>5</v>
          </cell>
          <cell r="G62">
            <v>8</v>
          </cell>
          <cell r="H62">
            <v>27600</v>
          </cell>
          <cell r="I62">
            <v>36600</v>
          </cell>
          <cell r="J62" t="str">
            <v>-</v>
          </cell>
          <cell r="K62">
            <v>79000</v>
          </cell>
          <cell r="L62">
            <v>158400</v>
          </cell>
        </row>
        <row r="63">
          <cell r="B63" t="str">
            <v>May</v>
          </cell>
          <cell r="C63" t="str">
            <v>Cumulative &amp; time series total (1,000s)</v>
          </cell>
          <cell r="F63">
            <v>5</v>
          </cell>
          <cell r="G63">
            <v>8</v>
          </cell>
          <cell r="H63">
            <v>27.6</v>
          </cell>
          <cell r="I63">
            <v>36.6</v>
          </cell>
          <cell r="J63" t="str">
            <v>-</v>
          </cell>
          <cell r="K63">
            <v>79</v>
          </cell>
          <cell r="L63">
            <v>158.4</v>
          </cell>
        </row>
        <row r="66">
          <cell r="C66" t="str">
            <v>June</v>
          </cell>
        </row>
        <row r="67">
          <cell r="B67" t="str">
            <v>IDs used for the vlookups</v>
          </cell>
          <cell r="C67" t="str">
            <v>Establishment</v>
          </cell>
          <cell r="D67" t="str">
            <v>Start</v>
          </cell>
          <cell r="E67" t="str">
            <v>End</v>
          </cell>
          <cell r="F67" t="str">
            <v>Number of stoppages beginning in the month</v>
          </cell>
          <cell r="G67" t="str">
            <v>Number of stoppages in effect in the month</v>
          </cell>
          <cell r="H67" t="str">
            <v>Number of workers beginning in the month</v>
          </cell>
          <cell r="I67" t="str">
            <v>Number of workers in effect in the month</v>
          </cell>
          <cell r="J67" t="str">
            <v>Days idled for the month</v>
          </cell>
          <cell r="K67" t="str">
            <v>Days idle beginning in the month</v>
          </cell>
          <cell r="L67" t="str">
            <v>Days idle in effect in the month</v>
          </cell>
        </row>
        <row r="68">
          <cell r="F68" t="str">
            <v>WSU100</v>
          </cell>
          <cell r="G68" t="str">
            <v>WSU200</v>
          </cell>
          <cell r="H68" t="str">
            <v>WSU010</v>
          </cell>
          <cell r="I68" t="str">
            <v>WSU020</v>
          </cell>
          <cell r="J68" t="str">
            <v>-</v>
          </cell>
          <cell r="K68" t="str">
            <v>-</v>
          </cell>
          <cell r="L68" t="str">
            <v>WSU001</v>
          </cell>
        </row>
        <row r="69">
          <cell r="C69" t="str">
            <v>Activision</v>
          </cell>
          <cell r="D69">
            <v>45499</v>
          </cell>
          <cell r="E69">
            <v>45819</v>
          </cell>
          <cell r="G69">
            <v>1</v>
          </cell>
          <cell r="I69">
            <v>2600</v>
          </cell>
          <cell r="J69">
            <v>8</v>
          </cell>
          <cell r="K69" t="str">
            <v/>
          </cell>
          <cell r="L69">
            <v>20800</v>
          </cell>
        </row>
        <row r="72">
          <cell r="C72" t="str">
            <v>Western Washington University</v>
          </cell>
          <cell r="D72">
            <v>45805</v>
          </cell>
          <cell r="E72">
            <v>45810</v>
          </cell>
          <cell r="G72">
            <v>1</v>
          </cell>
          <cell r="I72">
            <v>1200</v>
          </cell>
          <cell r="J72">
            <v>0</v>
          </cell>
          <cell r="K72" t="str">
            <v/>
          </cell>
          <cell r="L72">
            <v>0</v>
          </cell>
        </row>
        <row r="73">
          <cell r="C73" t="str">
            <v>Albertsons and Safeway</v>
          </cell>
          <cell r="D73">
            <v>45828</v>
          </cell>
          <cell r="E73" t="str">
            <v>ongoing</v>
          </cell>
          <cell r="F73">
            <v>1</v>
          </cell>
          <cell r="G73">
            <v>1</v>
          </cell>
          <cell r="H73">
            <v>3300</v>
          </cell>
          <cell r="I73">
            <v>3300</v>
          </cell>
          <cell r="J73">
            <v>7</v>
          </cell>
          <cell r="K73">
            <v>16400</v>
          </cell>
          <cell r="L73">
            <v>16400</v>
          </cell>
        </row>
        <row r="74">
          <cell r="C74" t="str">
            <v>UCSF Benioff Hospital</v>
          </cell>
          <cell r="D74">
            <v>45826</v>
          </cell>
          <cell r="E74">
            <v>45838</v>
          </cell>
          <cell r="F74">
            <v>1</v>
          </cell>
          <cell r="G74">
            <v>1</v>
          </cell>
          <cell r="H74">
            <v>1300</v>
          </cell>
          <cell r="I74">
            <v>1300</v>
          </cell>
          <cell r="J74">
            <v>8</v>
          </cell>
          <cell r="K74">
            <v>10400</v>
          </cell>
          <cell r="L74">
            <v>10400</v>
          </cell>
        </row>
        <row r="75">
          <cell r="K75" t="str">
            <v/>
          </cell>
          <cell r="L75">
            <v>0</v>
          </cell>
        </row>
        <row r="76">
          <cell r="K76" t="str">
            <v/>
          </cell>
          <cell r="L76">
            <v>0</v>
          </cell>
        </row>
        <row r="77">
          <cell r="K77" t="str">
            <v/>
          </cell>
          <cell r="L77">
            <v>0</v>
          </cell>
        </row>
        <row r="78">
          <cell r="B78" t="str">
            <v>June Table 2</v>
          </cell>
          <cell r="C78" t="str">
            <v>Table 2 total</v>
          </cell>
          <cell r="F78">
            <v>2</v>
          </cell>
          <cell r="G78">
            <v>4</v>
          </cell>
          <cell r="H78">
            <v>4600</v>
          </cell>
          <cell r="I78">
            <v>8400</v>
          </cell>
          <cell r="J78" t="str">
            <v>-</v>
          </cell>
          <cell r="K78">
            <v>26800</v>
          </cell>
          <cell r="L78">
            <v>47600</v>
          </cell>
        </row>
        <row r="79">
          <cell r="B79" t="str">
            <v>June</v>
          </cell>
          <cell r="C79" t="str">
            <v>Cumulative &amp; time series total (1,000s)</v>
          </cell>
          <cell r="F79">
            <v>2</v>
          </cell>
          <cell r="G79">
            <v>4</v>
          </cell>
          <cell r="H79">
            <v>4.5999999999999996</v>
          </cell>
          <cell r="I79">
            <v>8.4</v>
          </cell>
          <cell r="J79" t="str">
            <v>-</v>
          </cell>
          <cell r="K79">
            <v>26.8</v>
          </cell>
          <cell r="L79">
            <v>47.6</v>
          </cell>
        </row>
        <row r="81">
          <cell r="C81" t="str">
            <v>July</v>
          </cell>
        </row>
        <row r="82">
          <cell r="B82" t="str">
            <v>IDs used for the vlookups</v>
          </cell>
          <cell r="C82" t="str">
            <v>Establishment</v>
          </cell>
          <cell r="D82" t="str">
            <v>Start</v>
          </cell>
          <cell r="E82" t="str">
            <v>End</v>
          </cell>
          <cell r="F82" t="str">
            <v>Number of stoppages beginning in the month</v>
          </cell>
          <cell r="G82" t="str">
            <v>Number of stoppages in effect in the month</v>
          </cell>
          <cell r="H82" t="str">
            <v>Number of workers beginning in the month</v>
          </cell>
          <cell r="I82" t="str">
            <v>Number of workers in effect in the month</v>
          </cell>
          <cell r="J82" t="str">
            <v>Days idled for the month</v>
          </cell>
          <cell r="K82" t="str">
            <v>Days idle beginning in the month</v>
          </cell>
          <cell r="L82" t="str">
            <v>Days idle in effect in the month</v>
          </cell>
        </row>
        <row r="83">
          <cell r="F83" t="str">
            <v>WSU100</v>
          </cell>
          <cell r="G83" t="str">
            <v>WSU200</v>
          </cell>
          <cell r="H83" t="str">
            <v>WSU010</v>
          </cell>
          <cell r="I83" t="str">
            <v>WSU020</v>
          </cell>
          <cell r="J83" t="str">
            <v>-</v>
          </cell>
          <cell r="K83" t="str">
            <v>-</v>
          </cell>
          <cell r="L83" t="str">
            <v>WSU001</v>
          </cell>
        </row>
        <row r="85">
          <cell r="K85" t="str">
            <v/>
          </cell>
          <cell r="L85">
            <v>0</v>
          </cell>
        </row>
        <row r="86">
          <cell r="C86" t="str">
            <v>Albertsons and Safeway</v>
          </cell>
          <cell r="D86">
            <v>45828</v>
          </cell>
          <cell r="E86">
            <v>45843</v>
          </cell>
          <cell r="G86">
            <v>1</v>
          </cell>
          <cell r="I86">
            <v>3300</v>
          </cell>
          <cell r="J86">
            <v>3</v>
          </cell>
          <cell r="K86" t="str">
            <v/>
          </cell>
          <cell r="L86">
            <v>9900</v>
          </cell>
        </row>
        <row r="87">
          <cell r="C87" t="str">
            <v>City of Philadelphia</v>
          </cell>
          <cell r="D87">
            <v>45839</v>
          </cell>
          <cell r="E87">
            <v>45846</v>
          </cell>
          <cell r="F87">
            <v>1</v>
          </cell>
          <cell r="G87">
            <v>1</v>
          </cell>
          <cell r="H87">
            <v>9000</v>
          </cell>
          <cell r="I87">
            <v>9000</v>
          </cell>
          <cell r="J87">
            <v>5</v>
          </cell>
          <cell r="K87">
            <v>45000</v>
          </cell>
          <cell r="L87">
            <v>45000</v>
          </cell>
        </row>
        <row r="88">
          <cell r="C88" t="str">
            <v>Republic Services</v>
          </cell>
          <cell r="D88">
            <v>45839</v>
          </cell>
          <cell r="E88" t="str">
            <v>ongoing</v>
          </cell>
          <cell r="F88">
            <v>1</v>
          </cell>
          <cell r="G88">
            <v>1</v>
          </cell>
          <cell r="H88">
            <v>1300</v>
          </cell>
          <cell r="I88">
            <v>1300</v>
          </cell>
          <cell r="J88">
            <v>9</v>
          </cell>
          <cell r="K88">
            <v>11700</v>
          </cell>
          <cell r="L88">
            <v>11700</v>
          </cell>
        </row>
        <row r="89">
          <cell r="C89" t="str">
            <v>Sacramento County</v>
          </cell>
          <cell r="D89">
            <v>45846</v>
          </cell>
          <cell r="E89">
            <v>45846</v>
          </cell>
          <cell r="F89">
            <v>1</v>
          </cell>
          <cell r="G89">
            <v>1</v>
          </cell>
          <cell r="H89">
            <v>3000</v>
          </cell>
          <cell r="I89">
            <v>3000</v>
          </cell>
          <cell r="J89">
            <v>1</v>
          </cell>
          <cell r="K89">
            <v>3000</v>
          </cell>
          <cell r="L89">
            <v>3000</v>
          </cell>
        </row>
        <row r="90">
          <cell r="C90" t="str">
            <v>Chukchansi Gold Resort and Casino</v>
          </cell>
          <cell r="D90">
            <v>45850</v>
          </cell>
          <cell r="E90">
            <v>45852</v>
          </cell>
          <cell r="F90">
            <v>1</v>
          </cell>
          <cell r="G90">
            <v>1</v>
          </cell>
          <cell r="H90">
            <v>1200</v>
          </cell>
          <cell r="I90">
            <v>1200</v>
          </cell>
          <cell r="J90">
            <v>1</v>
          </cell>
          <cell r="K90">
            <v>1200</v>
          </cell>
          <cell r="L90">
            <v>1200</v>
          </cell>
        </row>
        <row r="91">
          <cell r="K91" t="str">
            <v/>
          </cell>
          <cell r="L91">
            <v>0</v>
          </cell>
        </row>
        <row r="92">
          <cell r="B92" t="str">
            <v>July Table 2</v>
          </cell>
          <cell r="C92" t="str">
            <v>Table 2 total</v>
          </cell>
          <cell r="F92">
            <v>4</v>
          </cell>
          <cell r="G92">
            <v>5</v>
          </cell>
          <cell r="H92">
            <v>14500</v>
          </cell>
          <cell r="I92">
            <v>17800</v>
          </cell>
          <cell r="J92" t="str">
            <v>-</v>
          </cell>
          <cell r="K92">
            <v>60900</v>
          </cell>
          <cell r="L92">
            <v>70800</v>
          </cell>
        </row>
        <row r="93">
          <cell r="B93" t="str">
            <v>July</v>
          </cell>
          <cell r="C93" t="str">
            <v>Cumulative &amp; time series total (1,000s)</v>
          </cell>
          <cell r="F93">
            <v>4</v>
          </cell>
          <cell r="G93">
            <v>5</v>
          </cell>
          <cell r="H93">
            <v>14.5</v>
          </cell>
          <cell r="I93">
            <v>17.8</v>
          </cell>
          <cell r="J93" t="str">
            <v>-</v>
          </cell>
          <cell r="K93">
            <v>60.9</v>
          </cell>
          <cell r="L93">
            <v>70.8</v>
          </cell>
        </row>
        <row r="96">
          <cell r="C96" t="str">
            <v>August</v>
          </cell>
        </row>
        <row r="97">
          <cell r="B97" t="str">
            <v>IDs used for the vlookups</v>
          </cell>
          <cell r="C97" t="str">
            <v>Establishment</v>
          </cell>
          <cell r="D97" t="str">
            <v>Start</v>
          </cell>
          <cell r="E97" t="str">
            <v>End</v>
          </cell>
          <cell r="F97" t="str">
            <v>Number of stoppages beginning in the month</v>
          </cell>
          <cell r="G97" t="str">
            <v>Number of stoppages in effect in the month</v>
          </cell>
          <cell r="H97" t="str">
            <v>Number of workers beginning in the month</v>
          </cell>
          <cell r="I97" t="str">
            <v>Number of workers in effect in the month</v>
          </cell>
          <cell r="J97" t="str">
            <v>Days idled for the month</v>
          </cell>
          <cell r="K97" t="str">
            <v>Days idle beginning in the month</v>
          </cell>
          <cell r="L97" t="str">
            <v>Days idle in effect in the month</v>
          </cell>
        </row>
        <row r="98">
          <cell r="F98" t="str">
            <v>WSU100</v>
          </cell>
          <cell r="G98" t="str">
            <v>WSU200</v>
          </cell>
          <cell r="H98" t="str">
            <v>WSU010</v>
          </cell>
          <cell r="I98" t="str">
            <v>WSU020</v>
          </cell>
          <cell r="J98" t="str">
            <v>-</v>
          </cell>
          <cell r="K98" t="str">
            <v>-</v>
          </cell>
          <cell r="L98" t="str">
            <v>WSU001</v>
          </cell>
        </row>
        <row r="99">
          <cell r="C99" t="str">
            <v>Boeing</v>
          </cell>
          <cell r="D99">
            <v>45873</v>
          </cell>
          <cell r="E99" t="str">
            <v>ongoing</v>
          </cell>
          <cell r="F99">
            <v>1</v>
          </cell>
          <cell r="G99">
            <v>1</v>
          </cell>
          <cell r="H99">
            <v>3200</v>
          </cell>
          <cell r="I99">
            <v>3200</v>
          </cell>
          <cell r="J99">
            <v>20</v>
          </cell>
          <cell r="K99">
            <v>64000</v>
          </cell>
          <cell r="L99">
            <v>64000</v>
          </cell>
        </row>
        <row r="100">
          <cell r="K100" t="str">
            <v/>
          </cell>
          <cell r="L100">
            <v>0</v>
          </cell>
        </row>
        <row r="101">
          <cell r="K101" t="str">
            <v/>
          </cell>
          <cell r="L101">
            <v>0</v>
          </cell>
        </row>
        <row r="102">
          <cell r="K102" t="str">
            <v/>
          </cell>
          <cell r="L102">
            <v>0</v>
          </cell>
        </row>
        <row r="103">
          <cell r="K103" t="str">
            <v/>
          </cell>
          <cell r="L103">
            <v>0</v>
          </cell>
        </row>
        <row r="105">
          <cell r="B105" t="str">
            <v>August Table 2</v>
          </cell>
          <cell r="C105" t="str">
            <v>Table 2 total</v>
          </cell>
          <cell r="F105">
            <v>1</v>
          </cell>
          <cell r="G105">
            <v>1</v>
          </cell>
          <cell r="H105">
            <v>3200</v>
          </cell>
          <cell r="I105">
            <v>3200</v>
          </cell>
          <cell r="J105" t="str">
            <v>-</v>
          </cell>
          <cell r="K105">
            <v>64000</v>
          </cell>
          <cell r="L105">
            <v>64000</v>
          </cell>
        </row>
        <row r="106">
          <cell r="B106" t="str">
            <v>August</v>
          </cell>
          <cell r="C106" t="str">
            <v>Cumulative &amp; time series total (1,000s)</v>
          </cell>
          <cell r="F106">
            <v>1</v>
          </cell>
          <cell r="G106">
            <v>1</v>
          </cell>
          <cell r="H106">
            <v>3.2</v>
          </cell>
          <cell r="I106">
            <v>3.2</v>
          </cell>
          <cell r="J106" t="str">
            <v>-</v>
          </cell>
          <cell r="K106">
            <v>64</v>
          </cell>
          <cell r="L106">
            <v>64</v>
          </cell>
        </row>
        <row r="109">
          <cell r="C109" t="str">
            <v>September</v>
          </cell>
        </row>
        <row r="110">
          <cell r="B110" t="str">
            <v>IDs used for the vlookups</v>
          </cell>
          <cell r="C110" t="str">
            <v>Establishment</v>
          </cell>
          <cell r="D110" t="str">
            <v>Start</v>
          </cell>
          <cell r="E110" t="str">
            <v>End</v>
          </cell>
          <cell r="F110" t="str">
            <v>Number of stoppages beginning in the month</v>
          </cell>
          <cell r="G110" t="str">
            <v>Number of stoppages in effect in the month</v>
          </cell>
          <cell r="H110" t="str">
            <v>Number of workers beginning in the month</v>
          </cell>
          <cell r="I110" t="str">
            <v>Number of workers in effect in the month</v>
          </cell>
          <cell r="J110" t="str">
            <v>Days idled for the month</v>
          </cell>
          <cell r="K110" t="str">
            <v>Days idle beginning in the month</v>
          </cell>
          <cell r="L110" t="str">
            <v>Days idle in effect in the month</v>
          </cell>
        </row>
        <row r="111">
          <cell r="F111" t="str">
            <v>WSU100</v>
          </cell>
          <cell r="G111" t="str">
            <v>WSU200</v>
          </cell>
          <cell r="H111" t="str">
            <v>WSU010</v>
          </cell>
          <cell r="I111" t="str">
            <v>WSU020</v>
          </cell>
          <cell r="J111" t="str">
            <v>-</v>
          </cell>
          <cell r="K111" t="str">
            <v>-</v>
          </cell>
          <cell r="L111" t="str">
            <v>WSU001</v>
          </cell>
        </row>
        <row r="112">
          <cell r="C112" t="str">
            <v>Boeing</v>
          </cell>
          <cell r="D112">
            <v>45873</v>
          </cell>
          <cell r="E112" t="str">
            <v>ongoing</v>
          </cell>
          <cell r="G112">
            <v>1</v>
          </cell>
          <cell r="I112">
            <v>3200</v>
          </cell>
          <cell r="J112">
            <v>21</v>
          </cell>
          <cell r="K112" t="str">
            <v/>
          </cell>
          <cell r="L112">
            <v>67200</v>
          </cell>
        </row>
        <row r="113">
          <cell r="C113" t="str">
            <v>University of Minnesota</v>
          </cell>
          <cell r="D113">
            <v>45908</v>
          </cell>
          <cell r="E113">
            <v>45912</v>
          </cell>
          <cell r="F113">
            <v>1</v>
          </cell>
          <cell r="G113">
            <v>1</v>
          </cell>
          <cell r="H113">
            <v>1400</v>
          </cell>
          <cell r="I113">
            <v>1400</v>
          </cell>
          <cell r="J113" t="str">
            <v>4</v>
          </cell>
          <cell r="K113">
            <v>5600</v>
          </cell>
          <cell r="L113">
            <v>5600</v>
          </cell>
        </row>
        <row r="115">
          <cell r="L115">
            <v>0</v>
          </cell>
        </row>
        <row r="116">
          <cell r="L116">
            <v>0</v>
          </cell>
        </row>
        <row r="117">
          <cell r="K117" t="str">
            <v/>
          </cell>
          <cell r="L117">
            <v>0</v>
          </cell>
        </row>
        <row r="118">
          <cell r="K118" t="str">
            <v/>
          </cell>
          <cell r="L118">
            <v>0</v>
          </cell>
        </row>
        <row r="119">
          <cell r="K119" t="str">
            <v/>
          </cell>
          <cell r="L119">
            <v>0</v>
          </cell>
        </row>
        <row r="120">
          <cell r="K120" t="str">
            <v/>
          </cell>
          <cell r="L120">
            <v>0</v>
          </cell>
        </row>
        <row r="121">
          <cell r="B121" t="str">
            <v>September Table 2</v>
          </cell>
          <cell r="C121" t="str">
            <v>Table 2 total</v>
          </cell>
          <cell r="F121">
            <v>1</v>
          </cell>
          <cell r="G121">
            <v>2</v>
          </cell>
          <cell r="H121">
            <v>1400</v>
          </cell>
          <cell r="I121">
            <v>4600</v>
          </cell>
          <cell r="J121" t="str">
            <v>-</v>
          </cell>
          <cell r="K121">
            <v>5600</v>
          </cell>
          <cell r="L121">
            <v>72800</v>
          </cell>
        </row>
        <row r="122">
          <cell r="B122" t="str">
            <v>September</v>
          </cell>
          <cell r="C122" t="str">
            <v>Cumulative &amp; time series total (1,000s)</v>
          </cell>
          <cell r="F122">
            <v>1</v>
          </cell>
          <cell r="G122">
            <v>2</v>
          </cell>
          <cell r="H122">
            <v>1.4</v>
          </cell>
          <cell r="I122">
            <v>4.5999999999999996</v>
          </cell>
          <cell r="J122" t="str">
            <v>-</v>
          </cell>
          <cell r="K122">
            <v>5.6</v>
          </cell>
          <cell r="L122">
            <v>72.8</v>
          </cell>
        </row>
        <row r="125">
          <cell r="C125" t="str">
            <v>October</v>
          </cell>
        </row>
        <row r="126">
          <cell r="B126" t="str">
            <v>IDs used for the vlookups</v>
          </cell>
          <cell r="C126" t="str">
            <v>Establishment</v>
          </cell>
          <cell r="D126" t="str">
            <v>Start</v>
          </cell>
          <cell r="E126" t="str">
            <v>End</v>
          </cell>
          <cell r="F126" t="str">
            <v>Number of stoppages beginning in the month</v>
          </cell>
          <cell r="G126" t="str">
            <v>Number of stoppages in effect in the month</v>
          </cell>
          <cell r="H126" t="str">
            <v>Number of workers beginning in the month</v>
          </cell>
          <cell r="I126" t="str">
            <v>Number of workers in effect in the month</v>
          </cell>
          <cell r="J126" t="str">
            <v>Days idled for the month</v>
          </cell>
          <cell r="K126" t="str">
            <v>Days idle beginning in the month</v>
          </cell>
          <cell r="L126" t="str">
            <v>Days idle in effect in the month</v>
          </cell>
        </row>
        <row r="127">
          <cell r="F127" t="str">
            <v>WSU100</v>
          </cell>
          <cell r="G127" t="str">
            <v>WSU200</v>
          </cell>
          <cell r="H127" t="str">
            <v>WSU010</v>
          </cell>
          <cell r="I127" t="str">
            <v>WSU020</v>
          </cell>
          <cell r="J127" t="str">
            <v>-</v>
          </cell>
          <cell r="K127" t="str">
            <v>-</v>
          </cell>
          <cell r="L127" t="str">
            <v>WSU001</v>
          </cell>
        </row>
        <row r="128">
          <cell r="C128" t="str">
            <v>Boeing</v>
          </cell>
          <cell r="D128">
            <v>45873</v>
          </cell>
          <cell r="E128" t="str">
            <v>ongoing</v>
          </cell>
          <cell r="G128">
            <v>1</v>
          </cell>
          <cell r="I128">
            <v>3200</v>
          </cell>
          <cell r="J128">
            <v>22</v>
          </cell>
          <cell r="K128" t="str">
            <v/>
          </cell>
          <cell r="L128">
            <v>70400</v>
          </cell>
        </row>
        <row r="129">
          <cell r="C129" t="str">
            <v>Keck USC</v>
          </cell>
          <cell r="D129">
            <v>45960</v>
          </cell>
          <cell r="E129">
            <v>45960</v>
          </cell>
          <cell r="F129">
            <v>1</v>
          </cell>
          <cell r="G129">
            <v>1</v>
          </cell>
          <cell r="H129">
            <v>1400</v>
          </cell>
          <cell r="I129">
            <v>1400</v>
          </cell>
          <cell r="J129">
            <v>1</v>
          </cell>
          <cell r="K129">
            <v>1400</v>
          </cell>
          <cell r="L129">
            <v>1400</v>
          </cell>
        </row>
        <row r="130">
          <cell r="C130" t="str">
            <v>Tenet Healthcare</v>
          </cell>
          <cell r="D130">
            <v>45960</v>
          </cell>
          <cell r="E130">
            <v>45960</v>
          </cell>
          <cell r="F130">
            <v>1</v>
          </cell>
          <cell r="G130">
            <v>1</v>
          </cell>
          <cell r="H130">
            <v>3100</v>
          </cell>
          <cell r="I130">
            <v>3100</v>
          </cell>
          <cell r="J130">
            <v>1</v>
          </cell>
          <cell r="K130">
            <v>3100</v>
          </cell>
          <cell r="L130">
            <v>3100</v>
          </cell>
        </row>
        <row r="131">
          <cell r="C131" t="str">
            <v>Kaiser Permanente</v>
          </cell>
          <cell r="D131">
            <v>45944</v>
          </cell>
          <cell r="E131">
            <v>45948</v>
          </cell>
          <cell r="F131">
            <v>1</v>
          </cell>
          <cell r="G131">
            <v>1</v>
          </cell>
          <cell r="H131">
            <v>30000</v>
          </cell>
          <cell r="I131">
            <v>30000</v>
          </cell>
          <cell r="J131">
            <v>4</v>
          </cell>
          <cell r="K131">
            <v>120000</v>
          </cell>
          <cell r="L131">
            <v>120000</v>
          </cell>
        </row>
        <row r="132">
          <cell r="K132" t="str">
            <v/>
          </cell>
          <cell r="L132">
            <v>0</v>
          </cell>
        </row>
        <row r="133">
          <cell r="K133" t="str">
            <v/>
          </cell>
          <cell r="L133">
            <v>0</v>
          </cell>
        </row>
        <row r="134">
          <cell r="K134" t="str">
            <v/>
          </cell>
          <cell r="L134">
            <v>0</v>
          </cell>
        </row>
        <row r="135">
          <cell r="K135" t="str">
            <v/>
          </cell>
          <cell r="L135">
            <v>0</v>
          </cell>
        </row>
        <row r="136">
          <cell r="K136" t="str">
            <v/>
          </cell>
        </row>
        <row r="137">
          <cell r="B137" t="str">
            <v>October Table 2</v>
          </cell>
          <cell r="C137" t="str">
            <v>Table 2 total</v>
          </cell>
          <cell r="F137">
            <v>3</v>
          </cell>
          <cell r="G137">
            <v>4</v>
          </cell>
          <cell r="H137">
            <v>34500</v>
          </cell>
          <cell r="I137">
            <v>37700</v>
          </cell>
          <cell r="J137" t="str">
            <v>-</v>
          </cell>
          <cell r="K137">
            <v>124500</v>
          </cell>
          <cell r="L137">
            <v>194900</v>
          </cell>
        </row>
        <row r="138">
          <cell r="B138" t="str">
            <v>October</v>
          </cell>
          <cell r="C138" t="str">
            <v>Cumulative &amp; time series total (1,000s)</v>
          </cell>
          <cell r="F138">
            <v>3</v>
          </cell>
          <cell r="G138">
            <v>4</v>
          </cell>
          <cell r="H138">
            <v>34.5</v>
          </cell>
          <cell r="I138">
            <v>37.700000000000003</v>
          </cell>
          <cell r="J138" t="str">
            <v>-</v>
          </cell>
          <cell r="K138">
            <v>124.5</v>
          </cell>
          <cell r="L138">
            <v>194.9</v>
          </cell>
        </row>
        <row r="141">
          <cell r="C141" t="str">
            <v>November</v>
          </cell>
        </row>
        <row r="142">
          <cell r="B142" t="str">
            <v>IDs used for the vlookups</v>
          </cell>
          <cell r="C142" t="str">
            <v>Establishment</v>
          </cell>
          <cell r="D142" t="str">
            <v>Start</v>
          </cell>
          <cell r="E142" t="str">
            <v>End</v>
          </cell>
          <cell r="F142" t="str">
            <v>Number of stoppages beginning in the month</v>
          </cell>
          <cell r="G142" t="str">
            <v>Number of stoppages in effect in the month</v>
          </cell>
          <cell r="H142" t="str">
            <v>Number of workers beginning in the month</v>
          </cell>
          <cell r="I142" t="str">
            <v>Number of workers in effect in the month</v>
          </cell>
          <cell r="J142" t="str">
            <v>Days idled for the month</v>
          </cell>
          <cell r="K142" t="str">
            <v>Days idle beginning in the month</v>
          </cell>
          <cell r="L142" t="str">
            <v>Days idle in effect in the month</v>
          </cell>
        </row>
        <row r="143">
          <cell r="F143" t="str">
            <v>WSU100</v>
          </cell>
          <cell r="G143" t="str">
            <v>WSU200</v>
          </cell>
          <cell r="H143" t="str">
            <v>WSU010</v>
          </cell>
          <cell r="I143" t="str">
            <v>WSU020</v>
          </cell>
          <cell r="J143" t="str">
            <v>-</v>
          </cell>
          <cell r="K143" t="str">
            <v>-</v>
          </cell>
          <cell r="L143" t="str">
            <v>WSU001</v>
          </cell>
        </row>
        <row r="144">
          <cell r="C144" t="str">
            <v>Boeing</v>
          </cell>
          <cell r="D144">
            <v>45873</v>
          </cell>
          <cell r="E144">
            <v>45974</v>
          </cell>
          <cell r="G144">
            <v>1</v>
          </cell>
          <cell r="I144">
            <v>3200</v>
          </cell>
          <cell r="J144">
            <v>9</v>
          </cell>
          <cell r="K144" t="str">
            <v/>
          </cell>
          <cell r="L144">
            <v>28800</v>
          </cell>
        </row>
        <row r="145">
          <cell r="C145" t="str">
            <v>Starbucks (Wave 1)</v>
          </cell>
          <cell r="D145">
            <v>45974</v>
          </cell>
          <cell r="E145" t="str">
            <v>ongoing</v>
          </cell>
          <cell r="F145">
            <v>1</v>
          </cell>
          <cell r="G145">
            <v>1</v>
          </cell>
          <cell r="H145">
            <v>1000</v>
          </cell>
          <cell r="I145">
            <v>1000</v>
          </cell>
          <cell r="J145">
            <v>11</v>
          </cell>
          <cell r="K145">
            <v>11000</v>
          </cell>
          <cell r="L145">
            <v>11000</v>
          </cell>
        </row>
        <row r="146">
          <cell r="C146" t="str">
            <v>Starbucks (Wave 2)</v>
          </cell>
          <cell r="D146">
            <v>45981</v>
          </cell>
          <cell r="E146" t="str">
            <v>ongoing</v>
          </cell>
          <cell r="H146">
            <v>1000</v>
          </cell>
          <cell r="I146">
            <v>1000</v>
          </cell>
          <cell r="J146">
            <v>6</v>
          </cell>
          <cell r="K146">
            <v>6000</v>
          </cell>
          <cell r="L146">
            <v>6000</v>
          </cell>
        </row>
        <row r="147">
          <cell r="C147" t="str">
            <v>Starbucks (Wave 3)</v>
          </cell>
          <cell r="D147">
            <v>45989</v>
          </cell>
          <cell r="E147" t="str">
            <v>ongoing</v>
          </cell>
          <cell r="H147">
            <v>500</v>
          </cell>
          <cell r="I147">
            <v>500</v>
          </cell>
          <cell r="J147">
            <v>1</v>
          </cell>
          <cell r="K147">
            <v>500</v>
          </cell>
          <cell r="L147">
            <v>500</v>
          </cell>
        </row>
        <row r="148">
          <cell r="C148" t="str">
            <v>University of California, UC Health</v>
          </cell>
          <cell r="D148">
            <v>45978</v>
          </cell>
          <cell r="E148">
            <v>45979</v>
          </cell>
          <cell r="F148">
            <v>1</v>
          </cell>
          <cell r="G148">
            <v>1</v>
          </cell>
          <cell r="H148">
            <v>40000</v>
          </cell>
          <cell r="I148">
            <v>40000</v>
          </cell>
          <cell r="J148">
            <v>2</v>
          </cell>
          <cell r="K148">
            <v>80000</v>
          </cell>
          <cell r="L148">
            <v>80000</v>
          </cell>
        </row>
        <row r="149">
          <cell r="C149" t="str">
            <v>Sharp Healthcare</v>
          </cell>
          <cell r="D149">
            <v>45987</v>
          </cell>
          <cell r="E149">
            <v>45989</v>
          </cell>
          <cell r="F149">
            <v>1</v>
          </cell>
          <cell r="G149">
            <v>1</v>
          </cell>
          <cell r="H149">
            <v>5800</v>
          </cell>
          <cell r="I149">
            <v>5800</v>
          </cell>
          <cell r="J149">
            <v>2</v>
          </cell>
          <cell r="K149">
            <v>11600</v>
          </cell>
          <cell r="L149">
            <v>11600</v>
          </cell>
        </row>
        <row r="150">
          <cell r="K150" t="str">
            <v/>
          </cell>
          <cell r="L150">
            <v>0</v>
          </cell>
        </row>
        <row r="151">
          <cell r="K151" t="str">
            <v/>
          </cell>
          <cell r="L151">
            <v>0</v>
          </cell>
        </row>
        <row r="152">
          <cell r="K152" t="str">
            <v/>
          </cell>
          <cell r="L152">
            <v>0</v>
          </cell>
        </row>
        <row r="153">
          <cell r="K153" t="str">
            <v/>
          </cell>
          <cell r="L153">
            <v>0</v>
          </cell>
        </row>
        <row r="154">
          <cell r="B154" t="str">
            <v>November Table 2</v>
          </cell>
          <cell r="C154" t="str">
            <v>Table 2 total</v>
          </cell>
          <cell r="F154">
            <v>3</v>
          </cell>
          <cell r="G154">
            <v>4</v>
          </cell>
          <cell r="H154">
            <v>48300</v>
          </cell>
          <cell r="I154">
            <v>51500</v>
          </cell>
          <cell r="J154" t="str">
            <v>-</v>
          </cell>
          <cell r="K154">
            <v>109100</v>
          </cell>
          <cell r="L154">
            <v>137900</v>
          </cell>
        </row>
        <row r="155">
          <cell r="B155" t="str">
            <v>November</v>
          </cell>
          <cell r="C155" t="str">
            <v>Cumulative &amp; time series total (1,000s)</v>
          </cell>
          <cell r="F155">
            <v>3</v>
          </cell>
          <cell r="G155">
            <v>4</v>
          </cell>
          <cell r="H155">
            <v>48.3</v>
          </cell>
          <cell r="I155">
            <v>51.5</v>
          </cell>
          <cell r="J155" t="str">
            <v>-</v>
          </cell>
          <cell r="K155">
            <v>109.1</v>
          </cell>
          <cell r="L155">
            <v>137.9</v>
          </cell>
        </row>
        <row r="158">
          <cell r="C158" t="str">
            <v>December</v>
          </cell>
        </row>
        <row r="159">
          <cell r="B159" t="str">
            <v>IDs used for the vlookups</v>
          </cell>
          <cell r="C159" t="str">
            <v>Establishment</v>
          </cell>
          <cell r="D159" t="str">
            <v>Start</v>
          </cell>
          <cell r="E159" t="str">
            <v>End</v>
          </cell>
          <cell r="F159" t="str">
            <v>Number of stoppages beginning in the month</v>
          </cell>
          <cell r="G159" t="str">
            <v>Number of stoppages in effect in the month</v>
          </cell>
          <cell r="H159" t="str">
            <v>Number of workers beginning in the month</v>
          </cell>
          <cell r="I159" t="str">
            <v>Number of workers in effect in the month</v>
          </cell>
          <cell r="J159" t="str">
            <v>Days idled for the month</v>
          </cell>
          <cell r="K159" t="str">
            <v>Days idle beginning in the month</v>
          </cell>
          <cell r="L159" t="str">
            <v>Days idle in effect in the month</v>
          </cell>
        </row>
        <row r="160">
          <cell r="F160" t="str">
            <v>WSU100</v>
          </cell>
          <cell r="G160" t="str">
            <v>WSU200</v>
          </cell>
          <cell r="H160" t="str">
            <v>WSU010</v>
          </cell>
          <cell r="I160" t="str">
            <v>WSU020</v>
          </cell>
          <cell r="J160" t="str">
            <v>-</v>
          </cell>
          <cell r="K160" t="str">
            <v>-</v>
          </cell>
          <cell r="L160" t="str">
            <v>WSU001</v>
          </cell>
        </row>
        <row r="161">
          <cell r="C161" t="str">
            <v>West Contra Costa Unified School District</v>
          </cell>
          <cell r="D161">
            <v>45995</v>
          </cell>
          <cell r="E161">
            <v>46001</v>
          </cell>
          <cell r="F161">
            <v>1</v>
          </cell>
          <cell r="G161">
            <v>1</v>
          </cell>
          <cell r="H161">
            <v>2900</v>
          </cell>
          <cell r="I161">
            <v>2900</v>
          </cell>
          <cell r="J161">
            <v>5</v>
          </cell>
          <cell r="K161">
            <v>10300</v>
          </cell>
          <cell r="L161">
            <v>10300</v>
          </cell>
        </row>
        <row r="162">
          <cell r="C162" t="str">
            <v>Starbucks</v>
          </cell>
          <cell r="D162">
            <v>45989</v>
          </cell>
          <cell r="E162" t="str">
            <v>ongoing</v>
          </cell>
          <cell r="G162">
            <v>1</v>
          </cell>
          <cell r="I162">
            <v>2500</v>
          </cell>
          <cell r="J162">
            <v>22</v>
          </cell>
          <cell r="L162">
            <v>55000</v>
          </cell>
        </row>
        <row r="163">
          <cell r="C163" t="str">
            <v>Starbucks</v>
          </cell>
          <cell r="D163">
            <v>45995</v>
          </cell>
          <cell r="E163" t="str">
            <v>ongoing</v>
          </cell>
          <cell r="I163">
            <v>500</v>
          </cell>
          <cell r="J163">
            <v>19</v>
          </cell>
          <cell r="L163">
            <v>9500</v>
          </cell>
        </row>
        <row r="164">
          <cell r="C164" t="str">
            <v>Starbucks</v>
          </cell>
          <cell r="D164">
            <v>46002</v>
          </cell>
          <cell r="E164" t="str">
            <v>ongoing</v>
          </cell>
          <cell r="I164">
            <v>800</v>
          </cell>
          <cell r="J164">
            <v>14</v>
          </cell>
          <cell r="L164">
            <v>11200</v>
          </cell>
        </row>
        <row r="165">
          <cell r="C165" t="str">
            <v>Starbucks</v>
          </cell>
          <cell r="D165">
            <v>46009</v>
          </cell>
          <cell r="E165" t="str">
            <v>ongoing</v>
          </cell>
          <cell r="I165">
            <v>700</v>
          </cell>
          <cell r="J165">
            <v>9</v>
          </cell>
          <cell r="K165" t="str">
            <v/>
          </cell>
          <cell r="L165">
            <v>6300</v>
          </cell>
        </row>
        <row r="166">
          <cell r="K166" t="str">
            <v/>
          </cell>
          <cell r="L166">
            <v>0</v>
          </cell>
        </row>
        <row r="167">
          <cell r="K167" t="str">
            <v/>
          </cell>
          <cell r="L167">
            <v>0</v>
          </cell>
        </row>
        <row r="168">
          <cell r="K168" t="str">
            <v/>
          </cell>
          <cell r="L168">
            <v>0</v>
          </cell>
        </row>
        <row r="169">
          <cell r="K169" t="str">
            <v/>
          </cell>
          <cell r="L169">
            <v>0</v>
          </cell>
        </row>
        <row r="170">
          <cell r="K170" t="str">
            <v/>
          </cell>
          <cell r="L170">
            <v>0</v>
          </cell>
        </row>
        <row r="171">
          <cell r="B171" t="str">
            <v>December Table 2</v>
          </cell>
          <cell r="C171" t="str">
            <v>Table 2 total</v>
          </cell>
          <cell r="F171">
            <v>1</v>
          </cell>
          <cell r="G171">
            <v>2</v>
          </cell>
          <cell r="H171">
            <v>2900</v>
          </cell>
          <cell r="I171">
            <v>7400</v>
          </cell>
          <cell r="J171" t="str">
            <v>-</v>
          </cell>
          <cell r="K171">
            <v>10300</v>
          </cell>
          <cell r="L171">
            <v>92300</v>
          </cell>
        </row>
        <row r="172">
          <cell r="B172" t="str">
            <v>December</v>
          </cell>
          <cell r="C172" t="str">
            <v>Cumulative &amp; time series total (1,000s)</v>
          </cell>
          <cell r="F172">
            <v>1</v>
          </cell>
          <cell r="G172">
            <v>2</v>
          </cell>
          <cell r="H172">
            <v>2.9</v>
          </cell>
          <cell r="I172">
            <v>7.4</v>
          </cell>
          <cell r="J172" t="str">
            <v>-</v>
          </cell>
          <cell r="K172">
            <v>10.3</v>
          </cell>
          <cell r="L172">
            <v>92.3</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2"/>
  <sheetViews>
    <sheetView tabSelected="1" zoomScaleNormal="100" workbookViewId="0"/>
  </sheetViews>
  <sheetFormatPr defaultRowHeight="15" x14ac:dyDescent="0.25"/>
  <cols>
    <col min="9" max="9" width="105.5703125" customWidth="1"/>
  </cols>
  <sheetData>
    <row r="1" spans="1:9" ht="23.25" x14ac:dyDescent="0.35">
      <c r="A1" s="26" t="s">
        <v>12</v>
      </c>
      <c r="I1" s="25"/>
    </row>
    <row r="2" spans="1:9" x14ac:dyDescent="0.25">
      <c r="A2" t="s">
        <v>13</v>
      </c>
      <c r="I2" s="25"/>
    </row>
    <row r="3" spans="1:9" x14ac:dyDescent="0.25">
      <c r="A3" t="s">
        <v>14</v>
      </c>
      <c r="I3" s="25"/>
    </row>
    <row r="4" spans="1:9" x14ac:dyDescent="0.25">
      <c r="A4" t="s">
        <v>15</v>
      </c>
      <c r="I4" s="25"/>
    </row>
    <row r="5" spans="1:9" x14ac:dyDescent="0.25">
      <c r="A5" t="s">
        <v>16</v>
      </c>
      <c r="I5" s="25"/>
    </row>
    <row r="6" spans="1:9" x14ac:dyDescent="0.25">
      <c r="A6" s="20"/>
      <c r="I6" s="25"/>
    </row>
    <row r="7" spans="1:9" x14ac:dyDescent="0.25">
      <c r="A7" t="s">
        <v>195</v>
      </c>
      <c r="I7" s="25"/>
    </row>
    <row r="8" spans="1:9" x14ac:dyDescent="0.25">
      <c r="A8" s="17"/>
      <c r="B8" s="18"/>
      <c r="C8" s="18"/>
      <c r="D8" s="18"/>
      <c r="E8" s="18"/>
      <c r="F8" s="18"/>
      <c r="G8" s="18"/>
      <c r="H8" s="18"/>
      <c r="I8" s="19"/>
    </row>
    <row r="9" spans="1:9" x14ac:dyDescent="0.25">
      <c r="A9" s="10" t="s">
        <v>20</v>
      </c>
      <c r="B9" s="11"/>
      <c r="C9" s="11"/>
      <c r="D9" s="11"/>
      <c r="E9" s="11"/>
      <c r="F9" s="11"/>
      <c r="G9" s="11"/>
      <c r="H9" s="11"/>
      <c r="I9" s="12"/>
    </row>
    <row r="10" spans="1:9" x14ac:dyDescent="0.25">
      <c r="A10" s="20" t="s">
        <v>62</v>
      </c>
      <c r="B10" s="21"/>
      <c r="C10" s="21"/>
      <c r="D10" s="21"/>
      <c r="E10" s="21"/>
      <c r="F10" s="21"/>
      <c r="G10" s="21"/>
      <c r="H10" s="21"/>
      <c r="I10" s="24"/>
    </row>
    <row r="11" spans="1:9" x14ac:dyDescent="0.25">
      <c r="A11" s="20" t="s">
        <v>35</v>
      </c>
      <c r="B11" s="22"/>
      <c r="C11" s="22"/>
      <c r="D11" s="22"/>
      <c r="E11" s="22"/>
      <c r="F11" s="22"/>
      <c r="G11" s="22"/>
      <c r="H11" s="22"/>
      <c r="I11" s="23"/>
    </row>
    <row r="12" spans="1:9" x14ac:dyDescent="0.25">
      <c r="A12" s="17" t="s">
        <v>63</v>
      </c>
      <c r="B12" s="18"/>
      <c r="C12" s="18"/>
      <c r="D12" s="18"/>
      <c r="E12" s="18"/>
      <c r="F12" s="18"/>
      <c r="G12" s="18"/>
      <c r="H12" s="18"/>
      <c r="I12" s="19"/>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47"/>
  <sheetViews>
    <sheetView zoomScaleNormal="100" workbookViewId="0">
      <pane ySplit="2" topLeftCell="A3" activePane="bottomLeft" state="frozen"/>
      <selection pane="bottomLeft"/>
    </sheetView>
  </sheetViews>
  <sheetFormatPr defaultColWidth="9.42578125" defaultRowHeight="12.75" x14ac:dyDescent="0.2"/>
  <cols>
    <col min="1" max="1" width="18.5703125" style="1" customWidth="1"/>
    <col min="2" max="2" width="27.5703125" style="1" customWidth="1"/>
    <col min="3" max="3" width="34.42578125" style="1" customWidth="1"/>
    <col min="4" max="4" width="17.42578125" style="1" customWidth="1"/>
    <col min="5" max="5" width="14.5703125" style="1" bestFit="1" customWidth="1"/>
    <col min="6" max="6" width="64.42578125" style="1" customWidth="1"/>
    <col min="7" max="7" width="24" style="1" customWidth="1"/>
    <col min="8" max="8" width="26.85546875" style="1" customWidth="1"/>
    <col min="9" max="9" width="15.42578125" style="1" customWidth="1"/>
    <col min="10" max="10" width="17.42578125" style="1" customWidth="1"/>
    <col min="11" max="11" width="24.42578125" style="1" bestFit="1" customWidth="1"/>
    <col min="12" max="12" width="15.5703125" style="1" customWidth="1"/>
    <col min="13" max="13" width="19" style="1" customWidth="1"/>
    <col min="14" max="14" width="103.28515625" style="48" customWidth="1"/>
    <col min="15" max="15" width="17.5703125" style="1" customWidth="1"/>
    <col min="16" max="16384" width="9.42578125" style="1"/>
  </cols>
  <sheetData>
    <row r="1" spans="1:14" ht="15" x14ac:dyDescent="0.25">
      <c r="A1" s="6" t="s">
        <v>64</v>
      </c>
      <c r="B1" s="6"/>
      <c r="C1" s="6"/>
      <c r="D1" s="6"/>
      <c r="E1" s="6"/>
      <c r="F1" s="6"/>
      <c r="G1" s="6"/>
      <c r="H1" s="6"/>
      <c r="I1" s="6"/>
      <c r="J1" s="6"/>
      <c r="K1" s="6"/>
      <c r="L1" s="6"/>
      <c r="M1" s="6"/>
      <c r="N1" s="13"/>
    </row>
    <row r="2" spans="1:14" ht="58.35" customHeight="1" x14ac:dyDescent="0.2">
      <c r="A2" s="3" t="s">
        <v>11</v>
      </c>
      <c r="B2" s="3" t="s">
        <v>38</v>
      </c>
      <c r="C2" s="3" t="s">
        <v>0</v>
      </c>
      <c r="D2" s="3" t="s">
        <v>1</v>
      </c>
      <c r="E2" s="2" t="s">
        <v>9</v>
      </c>
      <c r="F2" s="3" t="s">
        <v>2</v>
      </c>
      <c r="G2" s="3" t="s">
        <v>3</v>
      </c>
      <c r="H2" s="3" t="s">
        <v>4</v>
      </c>
      <c r="I2" s="3" t="s">
        <v>5</v>
      </c>
      <c r="J2" s="3" t="s">
        <v>6</v>
      </c>
      <c r="K2" s="2" t="s">
        <v>31</v>
      </c>
      <c r="L2" s="2" t="s">
        <v>32</v>
      </c>
      <c r="M2" s="2" t="s">
        <v>33</v>
      </c>
      <c r="N2" s="3" t="s">
        <v>19</v>
      </c>
    </row>
    <row r="3" spans="1:14" s="34" customFormat="1" ht="94.35" customHeight="1" x14ac:dyDescent="0.25">
      <c r="A3" s="49" t="s">
        <v>52</v>
      </c>
      <c r="B3" s="39" t="s">
        <v>53</v>
      </c>
      <c r="C3" s="40" t="s">
        <v>51</v>
      </c>
      <c r="D3" s="39" t="s">
        <v>48</v>
      </c>
      <c r="E3" s="41">
        <v>510000</v>
      </c>
      <c r="F3" s="39" t="s">
        <v>54</v>
      </c>
      <c r="G3" s="39" t="s">
        <v>55</v>
      </c>
      <c r="H3" s="39" t="s">
        <v>49</v>
      </c>
      <c r="I3" s="42">
        <v>45499</v>
      </c>
      <c r="J3" s="42">
        <v>45819</v>
      </c>
      <c r="K3" s="43">
        <v>2600</v>
      </c>
      <c r="L3" s="52">
        <v>220</v>
      </c>
      <c r="M3" s="52">
        <v>572000</v>
      </c>
      <c r="N3" s="44" t="s">
        <v>56</v>
      </c>
    </row>
    <row r="4" spans="1:14" s="34" customFormat="1" ht="94.35" customHeight="1" x14ac:dyDescent="0.25">
      <c r="A4" s="49" t="s">
        <v>58</v>
      </c>
      <c r="B4" s="49" t="s">
        <v>57</v>
      </c>
      <c r="C4" s="40" t="s">
        <v>59</v>
      </c>
      <c r="D4" s="49" t="s">
        <v>48</v>
      </c>
      <c r="E4" s="41">
        <v>620000</v>
      </c>
      <c r="F4" s="49" t="s">
        <v>60</v>
      </c>
      <c r="G4" s="49" t="s">
        <v>61</v>
      </c>
      <c r="H4" s="49" t="s">
        <v>49</v>
      </c>
      <c r="I4" s="42">
        <v>45586</v>
      </c>
      <c r="J4" s="42">
        <v>45781</v>
      </c>
      <c r="K4" s="43">
        <v>2400</v>
      </c>
      <c r="L4" s="52">
        <v>134</v>
      </c>
      <c r="M4" s="52">
        <v>321600</v>
      </c>
      <c r="N4" s="44" t="s">
        <v>49</v>
      </c>
    </row>
    <row r="5" spans="1:14" s="34" customFormat="1" ht="94.35" customHeight="1" x14ac:dyDescent="0.25">
      <c r="A5" s="49" t="s">
        <v>66</v>
      </c>
      <c r="B5" s="39" t="s">
        <v>67</v>
      </c>
      <c r="C5" s="40" t="s">
        <v>51</v>
      </c>
      <c r="D5" s="39" t="s">
        <v>48</v>
      </c>
      <c r="E5" s="41">
        <v>620000</v>
      </c>
      <c r="F5" s="39" t="s">
        <v>68</v>
      </c>
      <c r="G5" s="39" t="s">
        <v>69</v>
      </c>
      <c r="H5" s="49" t="s">
        <v>70</v>
      </c>
      <c r="I5" s="42">
        <v>45667</v>
      </c>
      <c r="J5" s="42">
        <v>45712</v>
      </c>
      <c r="K5" s="43">
        <v>5000</v>
      </c>
      <c r="L5" s="43">
        <v>31</v>
      </c>
      <c r="M5" s="43">
        <v>155000</v>
      </c>
      <c r="N5" s="44" t="s">
        <v>71</v>
      </c>
    </row>
    <row r="6" spans="1:14" s="34" customFormat="1" ht="94.35" customHeight="1" x14ac:dyDescent="0.25">
      <c r="A6" s="49" t="s">
        <v>73</v>
      </c>
      <c r="B6" s="39" t="s">
        <v>72</v>
      </c>
      <c r="C6" s="40" t="s">
        <v>51</v>
      </c>
      <c r="D6" s="39" t="s">
        <v>48</v>
      </c>
      <c r="E6" s="41">
        <v>440000</v>
      </c>
      <c r="F6" s="39" t="s">
        <v>74</v>
      </c>
      <c r="G6" s="39" t="s">
        <v>75</v>
      </c>
      <c r="H6" s="49" t="s">
        <v>76</v>
      </c>
      <c r="I6" s="42">
        <v>45694</v>
      </c>
      <c r="J6" s="42">
        <v>45705</v>
      </c>
      <c r="K6" s="43">
        <v>10000</v>
      </c>
      <c r="L6" s="43">
        <v>7</v>
      </c>
      <c r="M6" s="43">
        <v>70000</v>
      </c>
      <c r="N6" s="44" t="s">
        <v>49</v>
      </c>
    </row>
    <row r="7" spans="1:14" s="34" customFormat="1" ht="94.35" customHeight="1" x14ac:dyDescent="0.25">
      <c r="A7" s="49" t="s">
        <v>77</v>
      </c>
      <c r="B7" s="39" t="s">
        <v>78</v>
      </c>
      <c r="C7" s="40" t="s">
        <v>51</v>
      </c>
      <c r="D7" s="39" t="s">
        <v>83</v>
      </c>
      <c r="E7" s="41">
        <v>920000</v>
      </c>
      <c r="F7" s="39" t="s">
        <v>79</v>
      </c>
      <c r="G7" s="39" t="s">
        <v>80</v>
      </c>
      <c r="H7" s="49" t="s">
        <v>49</v>
      </c>
      <c r="I7" s="42">
        <v>45705</v>
      </c>
      <c r="J7" s="42">
        <v>45726</v>
      </c>
      <c r="K7" s="43">
        <v>14300</v>
      </c>
      <c r="L7" s="43">
        <v>15</v>
      </c>
      <c r="M7" s="43">
        <v>214500</v>
      </c>
      <c r="N7" s="53" t="s">
        <v>99</v>
      </c>
    </row>
    <row r="8" spans="1:14" s="34" customFormat="1" ht="94.35" customHeight="1" x14ac:dyDescent="0.25">
      <c r="A8" s="49" t="s">
        <v>81</v>
      </c>
      <c r="B8" s="39" t="s">
        <v>82</v>
      </c>
      <c r="C8" s="40" t="s">
        <v>51</v>
      </c>
      <c r="D8" s="39" t="s">
        <v>83</v>
      </c>
      <c r="E8" s="41">
        <v>610000</v>
      </c>
      <c r="F8" s="39" t="s">
        <v>84</v>
      </c>
      <c r="G8" s="39" t="s">
        <v>85</v>
      </c>
      <c r="H8" s="49" t="s">
        <v>86</v>
      </c>
      <c r="I8" s="42">
        <v>45714</v>
      </c>
      <c r="J8" s="42">
        <v>45715</v>
      </c>
      <c r="K8" s="43">
        <v>37000</v>
      </c>
      <c r="L8" s="43">
        <v>2</v>
      </c>
      <c r="M8" s="43">
        <v>74000</v>
      </c>
      <c r="N8" s="44" t="s">
        <v>90</v>
      </c>
    </row>
    <row r="9" spans="1:14" s="34" customFormat="1" ht="94.35" customHeight="1" x14ac:dyDescent="0.25">
      <c r="A9" s="49" t="s">
        <v>87</v>
      </c>
      <c r="B9" s="39" t="s">
        <v>82</v>
      </c>
      <c r="C9" s="40" t="s">
        <v>51</v>
      </c>
      <c r="D9" s="39" t="s">
        <v>83</v>
      </c>
      <c r="E9" s="41">
        <v>620000</v>
      </c>
      <c r="F9" s="39" t="s">
        <v>91</v>
      </c>
      <c r="G9" s="39" t="s">
        <v>88</v>
      </c>
      <c r="H9" s="49" t="s">
        <v>89</v>
      </c>
      <c r="I9" s="42">
        <v>45714</v>
      </c>
      <c r="J9" s="42">
        <v>45716</v>
      </c>
      <c r="K9" s="43">
        <v>20000</v>
      </c>
      <c r="L9" s="43">
        <v>3</v>
      </c>
      <c r="M9" s="43">
        <v>60000</v>
      </c>
      <c r="N9" s="44" t="s">
        <v>90</v>
      </c>
    </row>
    <row r="10" spans="1:14" s="34" customFormat="1" ht="94.35" customHeight="1" x14ac:dyDescent="0.25">
      <c r="A10" s="49" t="s">
        <v>193</v>
      </c>
      <c r="B10" s="39" t="s">
        <v>82</v>
      </c>
      <c r="C10" s="40" t="s">
        <v>192</v>
      </c>
      <c r="D10" s="39" t="s">
        <v>93</v>
      </c>
      <c r="E10" s="41">
        <v>920000</v>
      </c>
      <c r="F10" s="39" t="s">
        <v>104</v>
      </c>
      <c r="G10" s="39" t="s">
        <v>105</v>
      </c>
      <c r="H10" s="49" t="s">
        <v>194</v>
      </c>
      <c r="I10" s="42">
        <v>45721</v>
      </c>
      <c r="J10" s="42">
        <v>45721</v>
      </c>
      <c r="K10" s="43">
        <v>1000</v>
      </c>
      <c r="L10" s="43">
        <v>1</v>
      </c>
      <c r="M10" s="43">
        <v>1000</v>
      </c>
      <c r="N10" s="44" t="s">
        <v>49</v>
      </c>
    </row>
    <row r="11" spans="1:14" ht="75" customHeight="1" x14ac:dyDescent="0.2">
      <c r="A11" s="49" t="s">
        <v>92</v>
      </c>
      <c r="B11" s="39" t="s">
        <v>82</v>
      </c>
      <c r="C11" s="40" t="s">
        <v>94</v>
      </c>
      <c r="D11" s="39" t="s">
        <v>93</v>
      </c>
      <c r="E11" s="41">
        <v>480000</v>
      </c>
      <c r="F11" s="39" t="s">
        <v>97</v>
      </c>
      <c r="G11" s="39" t="s">
        <v>96</v>
      </c>
      <c r="H11" s="49" t="s">
        <v>95</v>
      </c>
      <c r="I11" s="42">
        <v>45726</v>
      </c>
      <c r="J11" s="42">
        <v>45743</v>
      </c>
      <c r="K11" s="43">
        <v>1500</v>
      </c>
      <c r="L11" s="43">
        <v>14</v>
      </c>
      <c r="M11" s="43">
        <v>21000</v>
      </c>
      <c r="N11" s="44" t="s">
        <v>98</v>
      </c>
    </row>
    <row r="12" spans="1:14" s="34" customFormat="1" ht="94.35" customHeight="1" x14ac:dyDescent="0.25">
      <c r="A12" s="49" t="s">
        <v>87</v>
      </c>
      <c r="B12" s="39" t="s">
        <v>82</v>
      </c>
      <c r="C12" s="40" t="s">
        <v>51</v>
      </c>
      <c r="D12" s="39" t="s">
        <v>83</v>
      </c>
      <c r="E12" s="41">
        <v>620000</v>
      </c>
      <c r="F12" s="39" t="s">
        <v>91</v>
      </c>
      <c r="G12" s="39" t="s">
        <v>88</v>
      </c>
      <c r="H12" s="49" t="s">
        <v>89</v>
      </c>
      <c r="I12" s="42">
        <v>45748</v>
      </c>
      <c r="J12" s="42">
        <v>45748</v>
      </c>
      <c r="K12" s="43">
        <v>20000</v>
      </c>
      <c r="L12" s="43">
        <v>1</v>
      </c>
      <c r="M12" s="43">
        <v>20000</v>
      </c>
      <c r="N12" s="44" t="s">
        <v>49</v>
      </c>
    </row>
    <row r="13" spans="1:14" ht="75" customHeight="1" x14ac:dyDescent="0.2">
      <c r="A13" s="49" t="s">
        <v>100</v>
      </c>
      <c r="B13" s="39" t="s">
        <v>67</v>
      </c>
      <c r="C13" s="40" t="s">
        <v>101</v>
      </c>
      <c r="D13" s="39" t="s">
        <v>83</v>
      </c>
      <c r="E13" s="41">
        <v>610000</v>
      </c>
      <c r="F13" s="39" t="s">
        <v>108</v>
      </c>
      <c r="G13" s="39" t="s">
        <v>109</v>
      </c>
      <c r="H13" s="49" t="s">
        <v>49</v>
      </c>
      <c r="I13" s="42">
        <v>45775</v>
      </c>
      <c r="J13" s="42">
        <v>45784</v>
      </c>
      <c r="K13" s="43">
        <v>4000</v>
      </c>
      <c r="L13" s="43">
        <v>8</v>
      </c>
      <c r="M13" s="43">
        <v>32000</v>
      </c>
      <c r="N13" s="44" t="s">
        <v>49</v>
      </c>
    </row>
    <row r="14" spans="1:14" ht="75" customHeight="1" x14ac:dyDescent="0.2">
      <c r="A14" s="49" t="s">
        <v>102</v>
      </c>
      <c r="B14" s="39" t="s">
        <v>82</v>
      </c>
      <c r="C14" s="40" t="s">
        <v>103</v>
      </c>
      <c r="D14" s="39" t="s">
        <v>93</v>
      </c>
      <c r="E14" s="41">
        <v>920000</v>
      </c>
      <c r="F14" s="39" t="s">
        <v>104</v>
      </c>
      <c r="G14" s="39" t="s">
        <v>105</v>
      </c>
      <c r="H14" s="49" t="s">
        <v>106</v>
      </c>
      <c r="I14" s="42">
        <v>45775</v>
      </c>
      <c r="J14" s="42">
        <v>45777</v>
      </c>
      <c r="K14" s="43">
        <v>55000</v>
      </c>
      <c r="L14" s="43">
        <v>2</v>
      </c>
      <c r="M14" s="43">
        <v>110000</v>
      </c>
      <c r="N14" s="44" t="s">
        <v>107</v>
      </c>
    </row>
    <row r="15" spans="1:14" ht="75" customHeight="1" x14ac:dyDescent="0.2">
      <c r="A15" s="49" t="s">
        <v>87</v>
      </c>
      <c r="B15" s="39" t="s">
        <v>82</v>
      </c>
      <c r="C15" s="40" t="s">
        <v>51</v>
      </c>
      <c r="D15" s="39" t="s">
        <v>83</v>
      </c>
      <c r="E15" s="41">
        <v>620000</v>
      </c>
      <c r="F15" s="39" t="s">
        <v>91</v>
      </c>
      <c r="G15" s="39" t="s">
        <v>88</v>
      </c>
      <c r="H15" s="49" t="s">
        <v>89</v>
      </c>
      <c r="I15" s="42">
        <v>45778</v>
      </c>
      <c r="J15" s="42">
        <v>45778</v>
      </c>
      <c r="K15" s="43">
        <v>20000</v>
      </c>
      <c r="L15" s="43">
        <v>1</v>
      </c>
      <c r="M15" s="43">
        <v>20000</v>
      </c>
      <c r="N15" s="44" t="s">
        <v>49</v>
      </c>
    </row>
    <row r="16" spans="1:14" ht="75" customHeight="1" x14ac:dyDescent="0.2">
      <c r="A16" s="49" t="s">
        <v>110</v>
      </c>
      <c r="B16" s="39" t="s">
        <v>111</v>
      </c>
      <c r="C16" s="40" t="s">
        <v>115</v>
      </c>
      <c r="D16" s="39" t="s">
        <v>48</v>
      </c>
      <c r="E16" s="41">
        <v>330000</v>
      </c>
      <c r="F16" s="39" t="s">
        <v>112</v>
      </c>
      <c r="G16" s="39" t="s">
        <v>113</v>
      </c>
      <c r="H16" s="49" t="s">
        <v>114</v>
      </c>
      <c r="I16" s="42">
        <v>45782</v>
      </c>
      <c r="J16" s="42">
        <v>45804</v>
      </c>
      <c r="K16" s="43">
        <v>3000</v>
      </c>
      <c r="L16" s="43">
        <v>16</v>
      </c>
      <c r="M16" s="43">
        <v>48000</v>
      </c>
      <c r="N16" s="44" t="s">
        <v>49</v>
      </c>
    </row>
    <row r="17" spans="1:14" ht="75" customHeight="1" x14ac:dyDescent="0.2">
      <c r="A17" s="49" t="s">
        <v>116</v>
      </c>
      <c r="B17" s="39" t="s">
        <v>121</v>
      </c>
      <c r="C17" s="40" t="s">
        <v>122</v>
      </c>
      <c r="D17" s="39" t="s">
        <v>117</v>
      </c>
      <c r="E17" s="41">
        <v>620000</v>
      </c>
      <c r="F17" s="39" t="s">
        <v>118</v>
      </c>
      <c r="G17" s="39" t="s">
        <v>119</v>
      </c>
      <c r="H17" s="49" t="s">
        <v>120</v>
      </c>
      <c r="I17" s="42">
        <v>45789</v>
      </c>
      <c r="J17" s="42">
        <v>45794</v>
      </c>
      <c r="K17" s="43">
        <v>1000</v>
      </c>
      <c r="L17" s="43">
        <v>5</v>
      </c>
      <c r="M17" s="43">
        <v>5000</v>
      </c>
      <c r="N17" s="44" t="s">
        <v>49</v>
      </c>
    </row>
    <row r="18" spans="1:14" ht="110.45" customHeight="1" x14ac:dyDescent="0.25">
      <c r="A18" s="54" t="s">
        <v>123</v>
      </c>
      <c r="B18" s="39" t="s">
        <v>82</v>
      </c>
      <c r="C18" s="40" t="s">
        <v>124</v>
      </c>
      <c r="D18" s="39" t="s">
        <v>48</v>
      </c>
      <c r="E18" s="41">
        <v>620000</v>
      </c>
      <c r="F18" s="39" t="s">
        <v>125</v>
      </c>
      <c r="G18" s="39" t="s">
        <v>126</v>
      </c>
      <c r="H18" s="49" t="s">
        <v>127</v>
      </c>
      <c r="I18" s="42">
        <v>45799</v>
      </c>
      <c r="J18" s="42">
        <v>45799</v>
      </c>
      <c r="K18" s="43">
        <v>2400</v>
      </c>
      <c r="L18" s="43">
        <v>1</v>
      </c>
      <c r="M18" s="43">
        <v>2400</v>
      </c>
      <c r="N18" s="44" t="s">
        <v>128</v>
      </c>
    </row>
    <row r="19" spans="1:14" ht="75" customHeight="1" x14ac:dyDescent="0.2">
      <c r="A19" s="49" t="s">
        <v>129</v>
      </c>
      <c r="B19" s="39" t="s">
        <v>121</v>
      </c>
      <c r="C19" s="40" t="s">
        <v>122</v>
      </c>
      <c r="D19" s="39" t="s">
        <v>83</v>
      </c>
      <c r="E19" s="41">
        <v>610000</v>
      </c>
      <c r="F19" s="39" t="s">
        <v>130</v>
      </c>
      <c r="G19" s="39" t="s">
        <v>131</v>
      </c>
      <c r="H19" s="49" t="s">
        <v>132</v>
      </c>
      <c r="I19" s="42">
        <v>45805</v>
      </c>
      <c r="J19" s="42">
        <v>45810</v>
      </c>
      <c r="K19" s="43">
        <v>1200</v>
      </c>
      <c r="L19" s="43">
        <v>3</v>
      </c>
      <c r="M19" s="43">
        <v>3600</v>
      </c>
      <c r="N19" s="44" t="s">
        <v>136</v>
      </c>
    </row>
    <row r="20" spans="1:14" ht="110.45" customHeight="1" x14ac:dyDescent="0.2">
      <c r="A20" s="55" t="s">
        <v>133</v>
      </c>
      <c r="B20" s="39" t="s">
        <v>82</v>
      </c>
      <c r="C20" s="40" t="s">
        <v>134</v>
      </c>
      <c r="D20" s="39" t="s">
        <v>83</v>
      </c>
      <c r="E20" s="41">
        <v>620000</v>
      </c>
      <c r="F20" s="39" t="s">
        <v>60</v>
      </c>
      <c r="G20" s="39" t="s">
        <v>61</v>
      </c>
      <c r="H20" s="49" t="s">
        <v>49</v>
      </c>
      <c r="I20" s="42">
        <v>45826</v>
      </c>
      <c r="J20" s="42">
        <v>45838</v>
      </c>
      <c r="K20" s="43">
        <v>1300</v>
      </c>
      <c r="L20" s="43">
        <v>8</v>
      </c>
      <c r="M20" s="43">
        <v>10400</v>
      </c>
      <c r="N20" s="44" t="s">
        <v>49</v>
      </c>
    </row>
    <row r="21" spans="1:14" ht="110.45" customHeight="1" x14ac:dyDescent="0.2">
      <c r="A21" s="55" t="s">
        <v>135</v>
      </c>
      <c r="B21" s="39" t="s">
        <v>72</v>
      </c>
      <c r="C21" s="40" t="s">
        <v>51</v>
      </c>
      <c r="D21" s="39" t="s">
        <v>48</v>
      </c>
      <c r="E21" s="41">
        <v>440000</v>
      </c>
      <c r="F21" s="39" t="s">
        <v>74</v>
      </c>
      <c r="G21" s="39" t="s">
        <v>75</v>
      </c>
      <c r="H21" s="49" t="s">
        <v>76</v>
      </c>
      <c r="I21" s="42">
        <v>45828</v>
      </c>
      <c r="J21" s="42">
        <v>45843</v>
      </c>
      <c r="K21" s="43">
        <v>3300</v>
      </c>
      <c r="L21" s="43">
        <v>10</v>
      </c>
      <c r="M21" s="43">
        <v>26300</v>
      </c>
      <c r="N21" s="44" t="s">
        <v>154</v>
      </c>
    </row>
    <row r="22" spans="1:14" ht="110.45" customHeight="1" x14ac:dyDescent="0.2">
      <c r="A22" s="55" t="s">
        <v>137</v>
      </c>
      <c r="B22" s="39" t="s">
        <v>138</v>
      </c>
      <c r="C22" s="40" t="s">
        <v>139</v>
      </c>
      <c r="D22" s="39" t="s">
        <v>93</v>
      </c>
      <c r="E22" s="41">
        <v>920000</v>
      </c>
      <c r="F22" s="39" t="s">
        <v>140</v>
      </c>
      <c r="G22" s="39" t="s">
        <v>85</v>
      </c>
      <c r="H22" s="49" t="s">
        <v>141</v>
      </c>
      <c r="I22" s="42">
        <v>45839</v>
      </c>
      <c r="J22" s="42">
        <v>45846</v>
      </c>
      <c r="K22" s="43">
        <v>9000</v>
      </c>
      <c r="L22" s="43">
        <v>5</v>
      </c>
      <c r="M22" s="43">
        <v>45000</v>
      </c>
      <c r="N22" s="44" t="s">
        <v>49</v>
      </c>
    </row>
    <row r="23" spans="1:14" ht="123" customHeight="1" x14ac:dyDescent="0.2">
      <c r="A23" s="55" t="s">
        <v>150</v>
      </c>
      <c r="B23" s="49" t="s">
        <v>155</v>
      </c>
      <c r="C23" s="40" t="s">
        <v>156</v>
      </c>
      <c r="D23" s="39" t="s">
        <v>48</v>
      </c>
      <c r="E23" s="41">
        <v>560000</v>
      </c>
      <c r="F23" s="39" t="s">
        <v>152</v>
      </c>
      <c r="G23" s="39" t="s">
        <v>151</v>
      </c>
      <c r="H23" s="49" t="s">
        <v>162</v>
      </c>
      <c r="I23" s="42">
        <v>45846</v>
      </c>
      <c r="J23" s="42">
        <v>45856</v>
      </c>
      <c r="K23" s="43">
        <v>1300</v>
      </c>
      <c r="L23" s="43">
        <v>9</v>
      </c>
      <c r="M23" s="43">
        <v>11700</v>
      </c>
      <c r="N23" s="44" t="s">
        <v>163</v>
      </c>
    </row>
    <row r="24" spans="1:14" ht="110.45" customHeight="1" x14ac:dyDescent="0.2">
      <c r="A24" s="55" t="s">
        <v>142</v>
      </c>
      <c r="B24" s="39" t="s">
        <v>82</v>
      </c>
      <c r="C24" s="40" t="s">
        <v>143</v>
      </c>
      <c r="D24" s="39" t="s">
        <v>93</v>
      </c>
      <c r="E24" s="41">
        <v>920000</v>
      </c>
      <c r="F24" s="39" t="s">
        <v>144</v>
      </c>
      <c r="G24" s="39" t="s">
        <v>145</v>
      </c>
      <c r="H24" s="49" t="s">
        <v>49</v>
      </c>
      <c r="I24" s="42">
        <v>45846</v>
      </c>
      <c r="J24" s="42">
        <v>45846</v>
      </c>
      <c r="K24" s="43">
        <v>3000</v>
      </c>
      <c r="L24" s="43">
        <v>1</v>
      </c>
      <c r="M24" s="43">
        <v>3000</v>
      </c>
      <c r="N24" s="44" t="s">
        <v>49</v>
      </c>
    </row>
    <row r="25" spans="1:14" ht="110.45" customHeight="1" x14ac:dyDescent="0.2">
      <c r="A25" s="40" t="s">
        <v>146</v>
      </c>
      <c r="B25" s="49" t="s">
        <v>82</v>
      </c>
      <c r="C25" s="40" t="s">
        <v>153</v>
      </c>
      <c r="D25" s="49" t="s">
        <v>93</v>
      </c>
      <c r="E25" s="41">
        <v>720000</v>
      </c>
      <c r="F25" s="39" t="s">
        <v>149</v>
      </c>
      <c r="G25" s="39" t="s">
        <v>149</v>
      </c>
      <c r="H25" s="49" t="s">
        <v>148</v>
      </c>
      <c r="I25" s="42">
        <v>45850</v>
      </c>
      <c r="J25" s="42">
        <v>45852</v>
      </c>
      <c r="K25" s="43">
        <v>1200</v>
      </c>
      <c r="L25" s="43">
        <v>1</v>
      </c>
      <c r="M25" s="43">
        <v>1200</v>
      </c>
      <c r="N25" s="44" t="s">
        <v>147</v>
      </c>
    </row>
    <row r="26" spans="1:14" ht="110.45" customHeight="1" x14ac:dyDescent="0.2">
      <c r="A26" s="40" t="s">
        <v>157</v>
      </c>
      <c r="B26" s="49" t="s">
        <v>158</v>
      </c>
      <c r="C26" s="40" t="s">
        <v>159</v>
      </c>
      <c r="D26" s="49" t="s">
        <v>48</v>
      </c>
      <c r="E26" s="41">
        <v>330000</v>
      </c>
      <c r="F26" s="39" t="s">
        <v>160</v>
      </c>
      <c r="G26" s="39" t="s">
        <v>113</v>
      </c>
      <c r="H26" s="49" t="s">
        <v>161</v>
      </c>
      <c r="I26" s="42">
        <v>45873</v>
      </c>
      <c r="J26" s="42">
        <v>45974</v>
      </c>
      <c r="K26" s="43">
        <v>3200</v>
      </c>
      <c r="L26" s="43">
        <v>72</v>
      </c>
      <c r="M26" s="43">
        <v>230400</v>
      </c>
      <c r="N26" s="44" t="s">
        <v>176</v>
      </c>
    </row>
    <row r="27" spans="1:14" ht="110.45" customHeight="1" x14ac:dyDescent="0.2">
      <c r="A27" s="40" t="s">
        <v>167</v>
      </c>
      <c r="B27" s="49" t="s">
        <v>165</v>
      </c>
      <c r="C27" s="40" t="s">
        <v>51</v>
      </c>
      <c r="D27" s="39" t="s">
        <v>83</v>
      </c>
      <c r="E27" s="41">
        <v>610000</v>
      </c>
      <c r="F27" s="39" t="s">
        <v>152</v>
      </c>
      <c r="G27" s="39" t="s">
        <v>151</v>
      </c>
      <c r="H27" s="49" t="s">
        <v>164</v>
      </c>
      <c r="I27" s="42">
        <v>45908</v>
      </c>
      <c r="J27" s="42">
        <v>45912</v>
      </c>
      <c r="K27" s="43">
        <v>1400</v>
      </c>
      <c r="L27" s="43">
        <v>4</v>
      </c>
      <c r="M27" s="43">
        <v>5600</v>
      </c>
      <c r="N27" s="44" t="s">
        <v>166</v>
      </c>
    </row>
    <row r="28" spans="1:14" ht="110.45" customHeight="1" x14ac:dyDescent="0.2">
      <c r="A28" s="40" t="s">
        <v>58</v>
      </c>
      <c r="B28" s="49" t="s">
        <v>182</v>
      </c>
      <c r="C28" s="40" t="s">
        <v>51</v>
      </c>
      <c r="D28" s="39" t="s">
        <v>48</v>
      </c>
      <c r="E28" s="41">
        <v>620000</v>
      </c>
      <c r="F28" s="59" t="s">
        <v>183</v>
      </c>
      <c r="G28" s="39" t="s">
        <v>184</v>
      </c>
      <c r="H28" s="49" t="s">
        <v>49</v>
      </c>
      <c r="I28" s="42">
        <v>45944</v>
      </c>
      <c r="J28" s="42">
        <v>45948</v>
      </c>
      <c r="K28" s="43">
        <v>30000</v>
      </c>
      <c r="L28" s="43">
        <v>4</v>
      </c>
      <c r="M28" s="43">
        <v>120000</v>
      </c>
      <c r="N28" s="44" t="s">
        <v>49</v>
      </c>
    </row>
    <row r="29" spans="1:14" ht="110.45" customHeight="1" x14ac:dyDescent="0.2">
      <c r="A29" s="40" t="s">
        <v>168</v>
      </c>
      <c r="B29" s="49" t="s">
        <v>82</v>
      </c>
      <c r="C29" s="40" t="s">
        <v>103</v>
      </c>
      <c r="D29" s="39" t="s">
        <v>48</v>
      </c>
      <c r="E29" s="41">
        <v>620000</v>
      </c>
      <c r="F29" s="39" t="s">
        <v>179</v>
      </c>
      <c r="G29" s="39" t="s">
        <v>178</v>
      </c>
      <c r="H29" s="49" t="s">
        <v>49</v>
      </c>
      <c r="I29" s="42">
        <v>45960</v>
      </c>
      <c r="J29" s="42">
        <v>45960</v>
      </c>
      <c r="K29" s="43">
        <v>1400</v>
      </c>
      <c r="L29" s="43">
        <v>1</v>
      </c>
      <c r="M29" s="43">
        <v>1400</v>
      </c>
      <c r="N29" s="44" t="s">
        <v>49</v>
      </c>
    </row>
    <row r="30" spans="1:14" ht="110.45" customHeight="1" x14ac:dyDescent="0.2">
      <c r="A30" s="40" t="s">
        <v>169</v>
      </c>
      <c r="B30" s="49" t="s">
        <v>82</v>
      </c>
      <c r="C30" s="40" t="s">
        <v>185</v>
      </c>
      <c r="D30" s="39" t="s">
        <v>48</v>
      </c>
      <c r="E30" s="41">
        <v>620000</v>
      </c>
      <c r="F30" s="39" t="s">
        <v>179</v>
      </c>
      <c r="G30" s="39" t="s">
        <v>178</v>
      </c>
      <c r="H30" s="49" t="s">
        <v>49</v>
      </c>
      <c r="I30" s="42">
        <v>45960</v>
      </c>
      <c r="J30" s="42">
        <v>45960</v>
      </c>
      <c r="K30" s="43">
        <v>3100</v>
      </c>
      <c r="L30" s="43">
        <v>1</v>
      </c>
      <c r="M30" s="43">
        <v>3100</v>
      </c>
      <c r="N30" s="44" t="s">
        <v>49</v>
      </c>
    </row>
    <row r="31" spans="1:14" ht="110.45" customHeight="1" x14ac:dyDescent="0.2">
      <c r="A31" s="40" t="s">
        <v>170</v>
      </c>
      <c r="B31" s="49" t="s">
        <v>186</v>
      </c>
      <c r="C31" s="40" t="s">
        <v>51</v>
      </c>
      <c r="D31" s="39" t="s">
        <v>48</v>
      </c>
      <c r="E31" s="41">
        <v>720000</v>
      </c>
      <c r="F31" s="39" t="s">
        <v>171</v>
      </c>
      <c r="G31" s="39" t="s">
        <v>177</v>
      </c>
      <c r="H31" s="49" t="s">
        <v>49</v>
      </c>
      <c r="I31" s="42">
        <v>45974</v>
      </c>
      <c r="J31" s="42" t="s">
        <v>29</v>
      </c>
      <c r="K31" s="43">
        <v>4500</v>
      </c>
      <c r="L31" s="43">
        <v>33</v>
      </c>
      <c r="M31" s="43">
        <v>99500</v>
      </c>
      <c r="N31" s="44" t="s">
        <v>187</v>
      </c>
    </row>
    <row r="32" spans="1:14" ht="110.45" customHeight="1" x14ac:dyDescent="0.2">
      <c r="A32" s="40" t="s">
        <v>172</v>
      </c>
      <c r="B32" s="49" t="s">
        <v>82</v>
      </c>
      <c r="C32" s="40" t="s">
        <v>51</v>
      </c>
      <c r="D32" s="39" t="s">
        <v>83</v>
      </c>
      <c r="E32" s="41">
        <v>610000</v>
      </c>
      <c r="F32" s="39" t="s">
        <v>84</v>
      </c>
      <c r="G32" s="39" t="s">
        <v>85</v>
      </c>
      <c r="H32" s="49" t="s">
        <v>86</v>
      </c>
      <c r="I32" s="42">
        <v>45978</v>
      </c>
      <c r="J32" s="42">
        <v>45979</v>
      </c>
      <c r="K32" s="43">
        <v>40000</v>
      </c>
      <c r="L32" s="43">
        <v>2</v>
      </c>
      <c r="M32" s="43">
        <v>80000</v>
      </c>
      <c r="N32" s="44" t="s">
        <v>173</v>
      </c>
    </row>
    <row r="33" spans="1:14" ht="110.45" customHeight="1" x14ac:dyDescent="0.2">
      <c r="A33" s="40" t="s">
        <v>174</v>
      </c>
      <c r="B33" s="49" t="s">
        <v>82</v>
      </c>
      <c r="C33" s="40" t="s">
        <v>175</v>
      </c>
      <c r="D33" s="39" t="s">
        <v>48</v>
      </c>
      <c r="E33" s="41">
        <v>620000</v>
      </c>
      <c r="F33" s="39" t="s">
        <v>183</v>
      </c>
      <c r="G33" s="39" t="s">
        <v>184</v>
      </c>
      <c r="H33" s="49" t="s">
        <v>49</v>
      </c>
      <c r="I33" s="42">
        <v>45987</v>
      </c>
      <c r="J33" s="42">
        <v>45989</v>
      </c>
      <c r="K33" s="43">
        <v>5800</v>
      </c>
      <c r="L33" s="43">
        <v>2</v>
      </c>
      <c r="M33" s="43">
        <v>11600</v>
      </c>
      <c r="N33" s="44" t="s">
        <v>49</v>
      </c>
    </row>
    <row r="34" spans="1:14" ht="110.45" customHeight="1" x14ac:dyDescent="0.2">
      <c r="A34" s="60" t="s">
        <v>180</v>
      </c>
      <c r="B34" s="49" t="s">
        <v>82</v>
      </c>
      <c r="C34" s="40" t="s">
        <v>181</v>
      </c>
      <c r="D34" s="39" t="s">
        <v>83</v>
      </c>
      <c r="E34" s="41">
        <v>610000</v>
      </c>
      <c r="F34" s="39" t="s">
        <v>188</v>
      </c>
      <c r="G34" s="39" t="s">
        <v>189</v>
      </c>
      <c r="H34" s="49" t="s">
        <v>190</v>
      </c>
      <c r="I34" s="42">
        <v>45995</v>
      </c>
      <c r="J34" s="42">
        <v>46001</v>
      </c>
      <c r="K34" s="43">
        <v>2900</v>
      </c>
      <c r="L34" s="43">
        <v>5</v>
      </c>
      <c r="M34" s="43">
        <v>10300</v>
      </c>
      <c r="N34" s="44" t="s">
        <v>191</v>
      </c>
    </row>
    <row r="35" spans="1:14" ht="15.75" x14ac:dyDescent="0.25">
      <c r="A35" s="57" t="s">
        <v>28</v>
      </c>
      <c r="B35" s="33"/>
      <c r="C35" s="33"/>
      <c r="D35" s="33"/>
      <c r="E35" s="33"/>
      <c r="F35" s="38"/>
      <c r="G35" s="38"/>
      <c r="H35" s="33"/>
      <c r="I35" s="38"/>
      <c r="J35" s="38"/>
      <c r="K35" s="67"/>
      <c r="L35" s="33"/>
      <c r="M35" s="33"/>
      <c r="N35" s="58"/>
    </row>
    <row r="36" spans="1:14" ht="15.75" x14ac:dyDescent="0.25">
      <c r="A36" s="35" t="s">
        <v>50</v>
      </c>
      <c r="B36" s="33"/>
      <c r="C36" s="33"/>
      <c r="D36" s="33"/>
      <c r="E36" s="33"/>
      <c r="F36" s="33"/>
      <c r="G36" s="33"/>
      <c r="H36" s="33"/>
      <c r="I36" s="33"/>
      <c r="J36" s="33"/>
      <c r="K36" s="33"/>
      <c r="L36" s="33"/>
      <c r="M36" s="33"/>
      <c r="N36" s="45"/>
    </row>
    <row r="37" spans="1:14" ht="15.75" x14ac:dyDescent="0.25">
      <c r="A37" s="50" t="s">
        <v>30</v>
      </c>
      <c r="B37" s="36"/>
      <c r="C37" s="36"/>
      <c r="D37" s="36"/>
      <c r="E37" s="36"/>
      <c r="F37" s="36"/>
      <c r="G37" s="36"/>
      <c r="H37" s="36"/>
      <c r="I37" s="36"/>
      <c r="J37" s="36"/>
      <c r="K37" s="36"/>
      <c r="L37" s="36"/>
      <c r="M37" s="36"/>
      <c r="N37" s="56"/>
    </row>
    <row r="38" spans="1:14" ht="15.75" x14ac:dyDescent="0.25">
      <c r="A38" s="50" t="s">
        <v>10</v>
      </c>
      <c r="B38" s="37"/>
      <c r="C38" s="37"/>
      <c r="D38" s="37"/>
      <c r="E38" s="37"/>
      <c r="F38" s="37"/>
      <c r="G38" s="37"/>
      <c r="H38" s="37"/>
      <c r="I38" s="37"/>
      <c r="J38" s="37"/>
      <c r="K38" s="37"/>
      <c r="L38" s="37"/>
      <c r="M38" s="37"/>
      <c r="N38" s="46"/>
    </row>
    <row r="39" spans="1:14" ht="15.75" x14ac:dyDescent="0.25">
      <c r="A39" s="35" t="s">
        <v>34</v>
      </c>
      <c r="B39" s="35"/>
      <c r="C39" s="38"/>
      <c r="D39" s="38"/>
      <c r="E39" s="38"/>
      <c r="F39" s="38"/>
      <c r="G39" s="38"/>
      <c r="H39" s="38"/>
      <c r="I39" s="38"/>
      <c r="J39" s="38"/>
      <c r="K39" s="38"/>
      <c r="L39" s="38"/>
      <c r="M39" s="38"/>
      <c r="N39" s="47"/>
    </row>
    <row r="40" spans="1:14" ht="15.75" x14ac:dyDescent="0.25">
      <c r="A40" s="35" t="s">
        <v>27</v>
      </c>
      <c r="B40" s="38"/>
      <c r="C40" s="38"/>
      <c r="D40" s="38"/>
      <c r="E40" s="38"/>
      <c r="F40" s="38"/>
      <c r="G40" s="38"/>
      <c r="H40" s="38"/>
      <c r="I40" s="38"/>
      <c r="J40" s="38"/>
      <c r="K40" s="38"/>
      <c r="L40" s="38"/>
      <c r="M40" s="38"/>
      <c r="N40" s="47"/>
    </row>
    <row r="43" spans="1:14" x14ac:dyDescent="0.2">
      <c r="L43" s="29"/>
    </row>
    <row r="45" spans="1:14" x14ac:dyDescent="0.2">
      <c r="M45" s="29"/>
    </row>
    <row r="46" spans="1:14" x14ac:dyDescent="0.2">
      <c r="M46" s="29"/>
    </row>
    <row r="47" spans="1:14" x14ac:dyDescent="0.2">
      <c r="M47" s="29"/>
    </row>
  </sheetData>
  <autoFilter ref="A2:N40" xr:uid="{00000000-0009-0000-0000-000001000000}"/>
  <phoneticPr fontId="8" type="noConversion"/>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4"/>
  <sheetViews>
    <sheetView zoomScaleNormal="100" workbookViewId="0"/>
  </sheetViews>
  <sheetFormatPr defaultRowHeight="15" x14ac:dyDescent="0.25"/>
  <cols>
    <col min="1" max="1" width="10.5703125" customWidth="1"/>
    <col min="2" max="2" width="21.42578125" customWidth="1"/>
    <col min="3" max="3" width="19.5703125" customWidth="1"/>
    <col min="4" max="4" width="19" customWidth="1"/>
    <col min="5" max="5" width="19.5703125" customWidth="1"/>
    <col min="6" max="7" width="16.140625" customWidth="1"/>
  </cols>
  <sheetData>
    <row r="1" spans="1:7" x14ac:dyDescent="0.25">
      <c r="A1" s="15" t="s">
        <v>65</v>
      </c>
      <c r="B1" s="14"/>
      <c r="C1" s="14"/>
      <c r="D1" s="14"/>
      <c r="E1" s="14"/>
      <c r="F1" s="13"/>
      <c r="G1" s="13"/>
    </row>
    <row r="2" spans="1:7" ht="42.6" customHeight="1" x14ac:dyDescent="0.25">
      <c r="A2" s="30" t="s">
        <v>8</v>
      </c>
      <c r="B2" s="31" t="s">
        <v>17</v>
      </c>
      <c r="C2" s="2" t="s">
        <v>18</v>
      </c>
      <c r="D2" s="31" t="s">
        <v>22</v>
      </c>
      <c r="E2" s="31" t="s">
        <v>23</v>
      </c>
      <c r="F2" s="2" t="s">
        <v>25</v>
      </c>
      <c r="G2" s="2" t="s">
        <v>26</v>
      </c>
    </row>
    <row r="3" spans="1:7" x14ac:dyDescent="0.25">
      <c r="A3" s="16" t="s">
        <v>7</v>
      </c>
      <c r="B3" s="4">
        <v>1</v>
      </c>
      <c r="C3" s="4">
        <v>3</v>
      </c>
      <c r="D3" s="5">
        <v>5000</v>
      </c>
      <c r="E3" s="5">
        <v>10000</v>
      </c>
      <c r="F3" s="5">
        <v>75000</v>
      </c>
      <c r="G3" s="5">
        <v>180000</v>
      </c>
    </row>
    <row r="4" spans="1:7" x14ac:dyDescent="0.25">
      <c r="A4" s="16" t="s">
        <v>36</v>
      </c>
      <c r="B4" s="4">
        <v>4</v>
      </c>
      <c r="C4" s="4">
        <v>7</v>
      </c>
      <c r="D4" s="5">
        <v>81300</v>
      </c>
      <c r="E4" s="5">
        <v>91300</v>
      </c>
      <c r="F4" s="5">
        <v>332700</v>
      </c>
      <c r="G4" s="5">
        <v>507700</v>
      </c>
    </row>
    <row r="5" spans="1:7" x14ac:dyDescent="0.25">
      <c r="A5" s="16" t="s">
        <v>37</v>
      </c>
      <c r="B5" s="4">
        <v>2</v>
      </c>
      <c r="C5" s="4">
        <v>5</v>
      </c>
      <c r="D5" s="5">
        <v>2500</v>
      </c>
      <c r="E5" s="5">
        <v>21800</v>
      </c>
      <c r="F5" s="5">
        <v>22000</v>
      </c>
      <c r="G5" s="5">
        <v>212800</v>
      </c>
    </row>
    <row r="6" spans="1:7" x14ac:dyDescent="0.25">
      <c r="A6" s="16" t="s">
        <v>39</v>
      </c>
      <c r="B6" s="4">
        <v>3</v>
      </c>
      <c r="C6" s="4">
        <v>5</v>
      </c>
      <c r="D6" s="5">
        <v>79000</v>
      </c>
      <c r="E6" s="5">
        <v>84000</v>
      </c>
      <c r="F6" s="5">
        <v>142000</v>
      </c>
      <c r="G6" s="5">
        <v>252000</v>
      </c>
    </row>
    <row r="7" spans="1:7" x14ac:dyDescent="0.25">
      <c r="A7" s="51" t="s">
        <v>40</v>
      </c>
      <c r="B7" s="4">
        <v>5</v>
      </c>
      <c r="C7" s="4">
        <v>8</v>
      </c>
      <c r="D7" s="5">
        <v>27600</v>
      </c>
      <c r="E7" s="5">
        <v>36600</v>
      </c>
      <c r="F7" s="5">
        <v>79000</v>
      </c>
      <c r="G7" s="5">
        <v>158400</v>
      </c>
    </row>
    <row r="8" spans="1:7" x14ac:dyDescent="0.25">
      <c r="A8" s="51" t="s">
        <v>41</v>
      </c>
      <c r="B8" s="4">
        <v>2</v>
      </c>
      <c r="C8" s="4">
        <v>4</v>
      </c>
      <c r="D8" s="5">
        <v>4600</v>
      </c>
      <c r="E8" s="5">
        <v>8400</v>
      </c>
      <c r="F8" s="5">
        <v>26800</v>
      </c>
      <c r="G8" s="5">
        <v>47600</v>
      </c>
    </row>
    <row r="9" spans="1:7" x14ac:dyDescent="0.25">
      <c r="A9" s="51" t="s">
        <v>42</v>
      </c>
      <c r="B9" s="4">
        <v>4</v>
      </c>
      <c r="C9" s="4">
        <v>5</v>
      </c>
      <c r="D9" s="5">
        <v>14500</v>
      </c>
      <c r="E9" s="5">
        <v>17800</v>
      </c>
      <c r="F9" s="5">
        <v>60900</v>
      </c>
      <c r="G9" s="5">
        <v>70800</v>
      </c>
    </row>
    <row r="10" spans="1:7" x14ac:dyDescent="0.25">
      <c r="A10" s="51" t="s">
        <v>43</v>
      </c>
      <c r="B10" s="4">
        <v>1</v>
      </c>
      <c r="C10" s="4">
        <v>1</v>
      </c>
      <c r="D10" s="5">
        <v>3200</v>
      </c>
      <c r="E10" s="5">
        <v>3200</v>
      </c>
      <c r="F10" s="5">
        <v>64000</v>
      </c>
      <c r="G10" s="5">
        <v>64000</v>
      </c>
    </row>
    <row r="11" spans="1:7" x14ac:dyDescent="0.25">
      <c r="A11" s="51" t="s">
        <v>44</v>
      </c>
      <c r="B11" s="4">
        <v>1</v>
      </c>
      <c r="C11" s="4">
        <v>2</v>
      </c>
      <c r="D11" s="5">
        <v>1400</v>
      </c>
      <c r="E11" s="5">
        <v>4600</v>
      </c>
      <c r="F11" s="5">
        <v>5600</v>
      </c>
      <c r="G11" s="5">
        <v>72800</v>
      </c>
    </row>
    <row r="12" spans="1:7" x14ac:dyDescent="0.25">
      <c r="A12" s="51" t="s">
        <v>45</v>
      </c>
      <c r="B12" s="4">
        <f>IFERROR(VLOOKUP(CONCATENATE(A12," ","Table 2"),[1]Tabulations!$B:$L,5,FALSE),"")</f>
        <v>3</v>
      </c>
      <c r="C12" s="4">
        <f>IFERROR(VLOOKUP(CONCATENATE(A12," ","Table 2"),[1]Tabulations!$B:$L,6,FALSE),"")</f>
        <v>4</v>
      </c>
      <c r="D12" s="5">
        <f>MROUND(IFERROR(VLOOKUP(CONCATENATE(A12," ","Table 2"),[1]Tabulations!$B:$L,7,FALSE),""),100)</f>
        <v>34500</v>
      </c>
      <c r="E12" s="5">
        <f>MROUND(IFERROR(VLOOKUP(CONCATENATE(A12," ","Table 2"),[1]Tabulations!$B:$L,8,FALSE),""),100)</f>
        <v>37700</v>
      </c>
      <c r="F12" s="5">
        <f>MROUND(IFERROR(VLOOKUP(A12&amp;" "&amp;"Table 2",[1]Tabulations!$B:$L,10,FALSE),""),100)</f>
        <v>124500</v>
      </c>
      <c r="G12" s="5">
        <f>MROUND(IFERROR(VLOOKUP(A12&amp;" "&amp;"Table 2",[1]Tabulations!$B:$L,11,FALSE),""),100)</f>
        <v>194900</v>
      </c>
    </row>
    <row r="13" spans="1:7" x14ac:dyDescent="0.25">
      <c r="A13" s="10" t="s">
        <v>46</v>
      </c>
      <c r="B13" s="4">
        <v>3</v>
      </c>
      <c r="C13" s="4">
        <v>4</v>
      </c>
      <c r="D13" s="5">
        <v>50300</v>
      </c>
      <c r="E13" s="5">
        <v>51500</v>
      </c>
      <c r="F13" s="5">
        <v>109100</v>
      </c>
      <c r="G13" s="5">
        <v>137900</v>
      </c>
    </row>
    <row r="14" spans="1:7" x14ac:dyDescent="0.25">
      <c r="A14" s="10" t="s">
        <v>47</v>
      </c>
      <c r="B14" s="61">
        <v>1</v>
      </c>
      <c r="C14" s="61">
        <v>2</v>
      </c>
      <c r="D14" s="62">
        <v>2900</v>
      </c>
      <c r="E14" s="62">
        <v>7400</v>
      </c>
      <c r="F14" s="62">
        <v>10300</v>
      </c>
      <c r="G14" s="62">
        <v>92300</v>
      </c>
    </row>
    <row r="15" spans="1:7" x14ac:dyDescent="0.25">
      <c r="A15" s="10" t="s">
        <v>28</v>
      </c>
      <c r="B15" s="63"/>
      <c r="C15" s="64"/>
      <c r="D15" s="65"/>
      <c r="E15" s="65"/>
      <c r="F15" s="65"/>
      <c r="G15" s="66"/>
    </row>
    <row r="16" spans="1:7" x14ac:dyDescent="0.25">
      <c r="A16" s="7" t="s">
        <v>21</v>
      </c>
      <c r="G16" s="25"/>
    </row>
    <row r="17" spans="1:7" x14ac:dyDescent="0.25">
      <c r="A17" s="7" t="s">
        <v>24</v>
      </c>
      <c r="B17" s="11"/>
      <c r="C17" s="11"/>
      <c r="D17" s="11"/>
      <c r="E17" s="11"/>
      <c r="F17" s="11"/>
      <c r="G17" s="12"/>
    </row>
    <row r="18" spans="1:7" x14ac:dyDescent="0.25">
      <c r="A18" s="7" t="s">
        <v>27</v>
      </c>
      <c r="B18" s="8"/>
      <c r="C18" s="8"/>
      <c r="D18" s="8"/>
      <c r="E18" s="8"/>
      <c r="F18" s="8"/>
      <c r="G18" s="9"/>
    </row>
    <row r="19" spans="1:7" x14ac:dyDescent="0.25">
      <c r="G19" s="27"/>
    </row>
    <row r="23" spans="1:7" x14ac:dyDescent="0.25">
      <c r="D23" s="32"/>
    </row>
    <row r="24" spans="1:7" x14ac:dyDescent="0.25">
      <c r="G24" s="2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Table_1</vt:lpstr>
      <vt:lpstr>Table_2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2025-04-04T13:59:56Z</dcterms:created>
  <dcterms:modified xsi:type="dcterms:W3CDTF">2026-02-11T02:26:53Z</dcterms:modified>
</cp:coreProperties>
</file>