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xr:revisionPtr revIDLastSave="0" documentId="13_ncr:1_{0DA49BDD-70A8-4C6F-801E-FE379626DADA}" xr6:coauthVersionLast="47" xr6:coauthVersionMax="47" xr10:uidLastSave="{00000000-0000-0000-0000-000000000000}"/>
  <bookViews>
    <workbookView xWindow="-108" yWindow="-108" windowWidth="23256" windowHeight="12456" tabRatio="599" xr2:uid="{00000000-000D-0000-FFFF-FFFF00000000}"/>
  </bookViews>
  <sheets>
    <sheet name="Information" sheetId="3" r:id="rId1"/>
    <sheet name="Table_1" sheetId="1" r:id="rId2"/>
    <sheet name="Table_2" sheetId="8" r:id="rId3"/>
  </sheets>
  <externalReferences>
    <externalReference r:id="rId4"/>
  </externalReferences>
  <definedNames>
    <definedName name="_xlnm._FilterDatabase" localSheetId="1" hidden="1">Table_1!$A$2:$N$29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8" l="1"/>
  <c r="F9" i="8"/>
  <c r="E9" i="8"/>
  <c r="D9" i="8"/>
  <c r="C9" i="8"/>
  <c r="B9" i="8"/>
  <c r="G8" i="8"/>
  <c r="F8" i="8"/>
  <c r="E8" i="8"/>
  <c r="D8" i="8"/>
  <c r="C8" i="8"/>
  <c r="B8" i="8"/>
  <c r="G7" i="8"/>
  <c r="F7" i="8"/>
  <c r="E7" i="8"/>
  <c r="D7" i="8"/>
  <c r="C7" i="8"/>
  <c r="B7" i="8"/>
  <c r="G6" i="8"/>
  <c r="E6" i="8"/>
  <c r="D6" i="8"/>
  <c r="C6" i="8"/>
  <c r="B6" i="8"/>
</calcChain>
</file>

<file path=xl/sharedStrings.xml><?xml version="1.0" encoding="utf-8"?>
<sst xmlns="http://schemas.openxmlformats.org/spreadsheetml/2006/main" count="221" uniqueCount="158">
  <si>
    <t>Areas</t>
  </si>
  <si>
    <t>Ownership</t>
  </si>
  <si>
    <t>Union acronym</t>
  </si>
  <si>
    <t>Union Local</t>
  </si>
  <si>
    <t>Work stoppage beginning date</t>
  </si>
  <si>
    <t>Work stoppage ending date</t>
  </si>
  <si>
    <t>January</t>
  </si>
  <si>
    <t>Month</t>
  </si>
  <si>
    <t>Industry code [1]</t>
  </si>
  <si>
    <t>[3] The cumulative length of the work stoppage as measured in weekdays, Monday through Friday, excluding weekends and Federal holidays.</t>
  </si>
  <si>
    <t>Work Stoppages in the United States</t>
  </si>
  <si>
    <t>Source: U.S. Bureau of Labor Statistics</t>
  </si>
  <si>
    <t>website: www.bls.gov/wsp</t>
  </si>
  <si>
    <t>email: workstoppagesinfo@bls.gov</t>
  </si>
  <si>
    <t>phone: 202-691-6199</t>
  </si>
  <si>
    <t>Number of stoppages beginning in the month</t>
  </si>
  <si>
    <t>Number of stoppages in effect in the month</t>
  </si>
  <si>
    <t>Notes</t>
  </si>
  <si>
    <t>This file contains detailed stoppage information not available through the public query tools at www.bls.gov/wsp/data/data.htm.</t>
  </si>
  <si>
    <t>[1] The figures are rounded to the nearest hundred. Figures provided by organizations involved may be rounded prior to publication by BLS.</t>
  </si>
  <si>
    <t>Number of workers beginning in the month [1]</t>
  </si>
  <si>
    <t>Number of workers in effect in the month [1]</t>
  </si>
  <si>
    <t>[2] The cumulative length of the work stoppage as measured in weekdays, Monday through Friday, excluding weekends and Federal holidays.</t>
  </si>
  <si>
    <t>Days idle beginning in the month [1] [2]</t>
  </si>
  <si>
    <t>Days idle in effect in the month [1] [2]</t>
  </si>
  <si>
    <t>Source: U.S. Bureau of Labor Statistics, Work Stoppages Program.</t>
  </si>
  <si>
    <t>Footnotes:</t>
  </si>
  <si>
    <t>[2] The figures are rounded to the nearest hundred. Figures provided by organizations involved may be rounded prior to publication by BLS.</t>
  </si>
  <si>
    <t>Number of workers [2]</t>
  </si>
  <si>
    <t>Number of workdays [3]</t>
  </si>
  <si>
    <t>Days idle, cumulative for this work stoppage</t>
  </si>
  <si>
    <t>[4] Ongoing work stoppage.</t>
  </si>
  <si>
    <t xml:space="preserve">Stoppages continuing from prior years are included in the in-effect counts. The days idle, cumulative days idle, and number of workdays are updated each month for ongoing stoppages. </t>
  </si>
  <si>
    <t>February</t>
  </si>
  <si>
    <t>March</t>
  </si>
  <si>
    <t>States</t>
  </si>
  <si>
    <t>April</t>
  </si>
  <si>
    <t>May</t>
  </si>
  <si>
    <t>June</t>
  </si>
  <si>
    <t>July</t>
  </si>
  <si>
    <t>August</t>
  </si>
  <si>
    <t>September</t>
  </si>
  <si>
    <t>October</t>
  </si>
  <si>
    <t>November</t>
  </si>
  <si>
    <t>December</t>
  </si>
  <si>
    <t>Private industry</t>
  </si>
  <si>
    <t>-</t>
  </si>
  <si>
    <t>[1] Industry code is determined using North American Industry Classification System (NAICS).</t>
  </si>
  <si>
    <t>Statewide</t>
  </si>
  <si>
    <t>California</t>
  </si>
  <si>
    <t>Kaiser Permanente</t>
  </si>
  <si>
    <t>Table 2. Summary information for work stoppages involving 1,000 or more workers in 2025</t>
  </si>
  <si>
    <t>SEIU</t>
  </si>
  <si>
    <t>Starbucks</t>
  </si>
  <si>
    <t>Starbucks Workers United</t>
  </si>
  <si>
    <t>SBWU</t>
  </si>
  <si>
    <t>AR, AZ, CA, CO, GA, IL, IN, KY, MA, MI MN, MO, NH, NY, OH, OR, PA, SC, TN, TX, UT, VA, WA, WI</t>
  </si>
  <si>
    <t>New York</t>
  </si>
  <si>
    <t>New York City</t>
  </si>
  <si>
    <t>NYSNA- NNU</t>
  </si>
  <si>
    <t>New York State Nurses Association - National Nurses United</t>
  </si>
  <si>
    <t>Solano County</t>
  </si>
  <si>
    <t>Local government</t>
  </si>
  <si>
    <t>Service Employees International Union, International Federation of Professional and Technical Engineers, International Union of Operating Engineers</t>
  </si>
  <si>
    <t>SEIU 1021, IFPTE Local 21, IUOE Local 39</t>
  </si>
  <si>
    <t>California, Hawaii</t>
  </si>
  <si>
    <t>United Nurses Associations of California/ Union of Health Care Professionals</t>
  </si>
  <si>
    <t>UNAC/UHSCP - AFSCME</t>
  </si>
  <si>
    <t>Table 1. Work stoppages involving 1,000 or more workers in 2026</t>
  </si>
  <si>
    <t xml:space="preserve">The Table_1 tab contains detailed monthly work stoppage activity for the 2026 reference year. </t>
  </si>
  <si>
    <t>Employers involved [5]</t>
  </si>
  <si>
    <t>Union [5]</t>
  </si>
  <si>
    <t>[5] The Work Stoppages program verifies work stoppage data with one or both parties involved in the work stoppage (the employer, the union or non-union organizations involved). General work stoppages are not captured if they could not be verified. See Why general work stoppages may not be captured by the Work Stoppages program at www.bls.gov/wsp/questions-and-answers.htm..</t>
  </si>
  <si>
    <t>California State University</t>
  </si>
  <si>
    <t>State government</t>
  </si>
  <si>
    <t>International Brotherhood of Teamsters</t>
  </si>
  <si>
    <t>IBT</t>
  </si>
  <si>
    <t>Local 2010</t>
  </si>
  <si>
    <t>USC Keck Hospital and Norris Cancer Center</t>
  </si>
  <si>
    <t>Los Angeles</t>
  </si>
  <si>
    <t>California Nurses Association/National Nurses United</t>
  </si>
  <si>
    <t>CNA/NNU</t>
  </si>
  <si>
    <t>Southern California</t>
  </si>
  <si>
    <t>United Food and Commercial Workers</t>
  </si>
  <si>
    <t>UFCW</t>
  </si>
  <si>
    <t>Tentative agreement was reached on 2/9 for the 10,500 workers at Mount Sinai Hospital and Montefiore Medical Center. These workers returned to work on 2/14.
Tentative agreement was reached on 2/19 for the 4,200 workers at New York - Presbyterian. These workers returned to work on 2/26.</t>
  </si>
  <si>
    <t>Mount Sinai Hospital, New York-Presbyterian, and Montefiore Medical Center</t>
  </si>
  <si>
    <t>Greenbrae</t>
  </si>
  <si>
    <t>MarinHealth Medical Center</t>
  </si>
  <si>
    <t>California Nurses Association/National Nurses United, International Brotherhood of Teamsters</t>
  </si>
  <si>
    <t>CNA/NNU, IBT</t>
  </si>
  <si>
    <t>IBT Local 856</t>
  </si>
  <si>
    <t xml:space="preserve">Work stoppage began on November 13 with 1,000 workers reported from 65 cities. On November 20th, 1,000 more workers joined the stoppaged from 25 additional cities. On November 28th, 500 more workers joined from 20 additional cities. On December 4, 500 workers joined from new locations. 800 more workers joined on December 11th and 700 joined on December 18th. 
On January 2nd, 3,500 workers returned to work. The number of workers participating in the work stoppage dropped below 1,000 on February 5th. </t>
  </si>
  <si>
    <t>The Table_2 tab contains a summary of work stoppage activity for the 2026 reference year. With the exception of days of idleness beginning in the period, all data are included in the public query tools.</t>
  </si>
  <si>
    <t>California Teachers Association</t>
  </si>
  <si>
    <t>Sacramento</t>
  </si>
  <si>
    <t>Twin Rivers United Educators</t>
  </si>
  <si>
    <t>TRUE</t>
  </si>
  <si>
    <t xml:space="preserve">Portland Community College </t>
  </si>
  <si>
    <t>Oregon</t>
  </si>
  <si>
    <t>Portland</t>
  </si>
  <si>
    <t>Federation of Faculty and Academic Professionals, Federation of Classified Employees</t>
  </si>
  <si>
    <t>PCCFFAP, PCCFCE</t>
  </si>
  <si>
    <t>Swift Beef Co.</t>
  </si>
  <si>
    <t>Greeley, CO</t>
  </si>
  <si>
    <t>Colorado</t>
  </si>
  <si>
    <t>Local 7</t>
  </si>
  <si>
    <t>About 700 Federation of Classified Employees ended the work stoppage on March 27th.</t>
  </si>
  <si>
    <t>Northern California</t>
  </si>
  <si>
    <t>National Union of Healthcare Workers</t>
  </si>
  <si>
    <t>NUHW</t>
  </si>
  <si>
    <t>Olin Winchester Ammunition</t>
  </si>
  <si>
    <t>Harvard University</t>
  </si>
  <si>
    <t>Missouri</t>
  </si>
  <si>
    <t>Independence</t>
  </si>
  <si>
    <t>International Association of Machinists</t>
  </si>
  <si>
    <t>IAM</t>
  </si>
  <si>
    <t>Local 778</t>
  </si>
  <si>
    <t>Massachusetts</t>
  </si>
  <si>
    <t>Cambridge</t>
  </si>
  <si>
    <t>United Auto Workers</t>
  </si>
  <si>
    <t>UAW</t>
  </si>
  <si>
    <t>Harvard Graduate Students Union-United Auto Workers (HGSU-UAW)</t>
  </si>
  <si>
    <t>University of Illinois Chicago</t>
  </si>
  <si>
    <t>Long Island Rail Road - Metropolitan Transportation Authority</t>
  </si>
  <si>
    <t>Illinois</t>
  </si>
  <si>
    <t>Chicago</t>
  </si>
  <si>
    <t>GEO - AFT</t>
  </si>
  <si>
    <t xml:space="preserve">International Association of Machinists, Transportation Communications Union, Brotherhood of Locomotive Engineers and Trainmen, Brotherhood of Railroad Signalmen, International Brotherhood of Electrical Workers </t>
  </si>
  <si>
    <t>IAM, TCU, IBT, BRS, IBEW</t>
  </si>
  <si>
    <t>Graduate Employees Organization - American Federation of Teachers</t>
  </si>
  <si>
    <t>American Axle Manufacturing -Dauch Corp.</t>
  </si>
  <si>
    <t>Michigan</t>
  </si>
  <si>
    <t>Three Rivers</t>
  </si>
  <si>
    <t>Local 2093</t>
  </si>
  <si>
    <t>Tentative agreement was reached on 6/10, workers voted and agreed to agreement on 6/14 and returned to work on 6/15.</t>
  </si>
  <si>
    <t>Work stoppage ended with workers returning to work on 6/1 resulting in no days of idleness for the month of June.</t>
  </si>
  <si>
    <t xml:space="preserve">Ascension Via Christi </t>
  </si>
  <si>
    <t>Boston</t>
  </si>
  <si>
    <t>Kansas</t>
  </si>
  <si>
    <t>Wichita</t>
  </si>
  <si>
    <t>Philadelphia</t>
  </si>
  <si>
    <t>PECO Energy Company</t>
  </si>
  <si>
    <t>Massachusetts Nurses Association</t>
  </si>
  <si>
    <t>Brigham and Women’s Hospital</t>
  </si>
  <si>
    <t>National Nurses Organizing Committee</t>
  </si>
  <si>
    <t>International Brotherhood of Electrical Workers</t>
  </si>
  <si>
    <t>Local 614</t>
  </si>
  <si>
    <t>IBEW</t>
  </si>
  <si>
    <t>NNOC</t>
  </si>
  <si>
    <t>MNA</t>
  </si>
  <si>
    <t>Last updated: August 14, 2026</t>
  </si>
  <si>
    <t>Pennsylvania</t>
  </si>
  <si>
    <t xml:space="preserve">About 4,000 nurses returned to work July 13. The remaining workers continued for five workdays, July 8-15. </t>
  </si>
  <si>
    <t>Cargill Meat Solutions</t>
  </si>
  <si>
    <t>Fort Morgan</t>
  </si>
  <si>
    <t>Local 455</t>
  </si>
  <si>
    <t>[4]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</si>
</sst>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yy"/>
    <numFmt numFmtId="165" formatCode="0.000000"/>
  </numFmts>
  <fonts count="12" x14ac:knownFonts="1">
    <font>
      <sz val="11"/>
      <color theme="1"/>
      <name val="Calibri"/>
      <family val="2"/>
      <scheme val="minor"/>
    </font>
    <font>
      <sz val="10"/>
      <color theme="1"/>
      <name val="Calibri"/>
      <family val="2"/>
      <scheme val="minor"/>
    </font>
    <font>
      <b/>
      <sz val="11"/>
      <color theme="1"/>
      <name val="Calibri"/>
      <family val="2"/>
      <scheme val="minor"/>
    </font>
    <font>
      <b/>
      <sz val="18"/>
      <color theme="1"/>
      <name val="Calibri"/>
      <family val="2"/>
      <scheme val="minor"/>
    </font>
    <font>
      <b/>
      <sz val="11"/>
      <color rgb="FF000000"/>
      <name val="Calibri"/>
      <family val="2"/>
      <scheme val="minor"/>
    </font>
    <font>
      <sz val="11"/>
      <color theme="1"/>
      <name val="Calibri"/>
      <family val="2"/>
      <scheme val="minor"/>
    </font>
    <font>
      <sz val="12"/>
      <color theme="1"/>
      <name val="Calibri"/>
      <family val="2"/>
      <scheme val="minor"/>
    </font>
    <font>
      <sz val="12"/>
      <name val="Calibri"/>
      <family val="2"/>
      <scheme val="minor"/>
    </font>
    <font>
      <sz val="8"/>
      <name val="Calibri"/>
      <family val="2"/>
      <scheme val="minor"/>
    </font>
    <font>
      <sz val="12"/>
      <color theme="1"/>
      <name val="Aptos"/>
      <family val="2"/>
    </font>
    <font>
      <sz val="11"/>
      <color rgb="FF000000"/>
      <name val="Calibri"/>
      <family val="2"/>
    </font>
    <font>
      <sz val="1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5" fillId="0" borderId="0" applyFont="0" applyFill="0" applyBorder="0" applyAlignment="0" applyProtection="0"/>
  </cellStyleXfs>
  <cellXfs count="82">
    <xf numFmtId="0" fontId="0" fillId="0" borderId="0" xfId="0"/>
    <xf numFmtId="0" fontId="1" fillId="0" borderId="0" xfId="0" applyFont="1"/>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center" vertical="center"/>
    </xf>
    <xf numFmtId="3" fontId="0" fillId="0" borderId="1" xfId="0" applyNumberFormat="1" applyBorder="1" applyAlignment="1">
      <alignment horizontal="center" vertical="center"/>
    </xf>
    <xf numFmtId="0" fontId="2" fillId="0" borderId="0" xfId="0" applyFont="1"/>
    <xf numFmtId="0" fontId="0" fillId="0" borderId="2" xfId="0" applyBorder="1"/>
    <xf numFmtId="0" fontId="0" fillId="0" borderId="3" xfId="0" applyBorder="1"/>
    <xf numFmtId="0" fontId="0" fillId="0" borderId="4" xfId="0" applyBorder="1"/>
    <xf numFmtId="0" fontId="0" fillId="0" borderId="8" xfId="0" applyBorder="1"/>
    <xf numFmtId="0" fontId="0" fillId="0" borderId="9" xfId="0" applyBorder="1"/>
    <xf numFmtId="0" fontId="0" fillId="0" borderId="10" xfId="0" applyBorder="1"/>
    <xf numFmtId="0" fontId="2" fillId="0" borderId="0" xfId="0" applyFont="1" applyAlignment="1">
      <alignment vertical="center"/>
    </xf>
    <xf numFmtId="0" fontId="2" fillId="0" borderId="6" xfId="0" applyFont="1" applyBorder="1" applyAlignment="1">
      <alignment vertical="center"/>
    </xf>
    <xf numFmtId="0" fontId="2" fillId="0" borderId="11" xfId="0" applyFont="1" applyBorder="1" applyAlignment="1">
      <alignment vertical="center"/>
    </xf>
    <xf numFmtId="0" fontId="0" fillId="0" borderId="7" xfId="0" applyBorder="1"/>
    <xf numFmtId="0" fontId="0" fillId="0" borderId="5" xfId="0" applyBorder="1"/>
    <xf numFmtId="0" fontId="0" fillId="0" borderId="6" xfId="0" applyBorder="1"/>
    <xf numFmtId="0" fontId="0" fillId="0" borderId="13" xfId="0" applyBorder="1"/>
    <xf numFmtId="0" fontId="0" fillId="0" borderId="11" xfId="0" applyBorder="1"/>
    <xf numFmtId="0" fontId="0" fillId="0" borderId="0" xfId="0" applyAlignment="1">
      <alignment horizontal="left" wrapText="1"/>
    </xf>
    <xf numFmtId="0" fontId="0" fillId="0" borderId="0" xfId="0" applyAlignment="1">
      <alignment wrapText="1"/>
    </xf>
    <xf numFmtId="0" fontId="0" fillId="0" borderId="12" xfId="0" applyBorder="1" applyAlignment="1">
      <alignment wrapText="1"/>
    </xf>
    <xf numFmtId="0" fontId="0" fillId="0" borderId="12" xfId="0" applyBorder="1" applyAlignment="1">
      <alignment horizontal="left" wrapText="1"/>
    </xf>
    <xf numFmtId="0" fontId="0" fillId="0" borderId="12" xfId="0" applyBorder="1"/>
    <xf numFmtId="0" fontId="3" fillId="0" borderId="0" xfId="0" applyFont="1"/>
    <xf numFmtId="10" fontId="0" fillId="0" borderId="0" xfId="1" applyNumberFormat="1" applyFont="1"/>
    <xf numFmtId="165" fontId="0" fillId="0" borderId="0" xfId="0" applyNumberFormat="1"/>
    <xf numFmtId="3" fontId="1" fillId="0" borderId="0" xfId="0" applyNumberFormat="1" applyFont="1"/>
    <xf numFmtId="0" fontId="2" fillId="3" borderId="1" xfId="0" applyFont="1" applyFill="1" applyBorder="1" applyAlignment="1">
      <alignment horizontal="left" vertical="center"/>
    </xf>
    <xf numFmtId="0" fontId="2" fillId="3" borderId="4" xfId="0" applyFont="1" applyFill="1" applyBorder="1" applyAlignment="1">
      <alignment horizontal="center" vertical="center" wrapText="1"/>
    </xf>
    <xf numFmtId="3" fontId="0" fillId="0" borderId="0" xfId="0" applyNumberFormat="1"/>
    <xf numFmtId="0" fontId="6" fillId="0" borderId="2" xfId="0" applyFont="1" applyBorder="1"/>
    <xf numFmtId="0" fontId="6" fillId="0" borderId="9" xfId="0" applyFont="1" applyBorder="1"/>
    <xf numFmtId="0" fontId="6" fillId="0" borderId="9" xfId="0" applyFont="1" applyBorder="1" applyAlignment="1">
      <alignment wrapText="1"/>
    </xf>
    <xf numFmtId="0" fontId="6" fillId="0" borderId="3" xfId="0" applyFont="1" applyBorder="1"/>
    <xf numFmtId="49"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3" fontId="7"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0" xfId="0" applyFont="1" applyBorder="1" applyAlignment="1">
      <alignment vertical="center" wrapText="1"/>
    </xf>
    <xf numFmtId="0" fontId="6" fillId="0" borderId="4" xfId="0" applyFont="1" applyBorder="1" applyAlignment="1">
      <alignment vertical="center"/>
    </xf>
    <xf numFmtId="0" fontId="1" fillId="0" borderId="0" xfId="0" applyFont="1" applyAlignment="1">
      <alignment vertical="center"/>
    </xf>
    <xf numFmtId="49" fontId="7" fillId="0" borderId="1" xfId="0" applyNumberFormat="1" applyFont="1" applyBorder="1" applyAlignment="1">
      <alignment horizontal="center" vertical="center" wrapText="1"/>
    </xf>
    <xf numFmtId="0" fontId="6" fillId="0" borderId="8" xfId="0" applyFont="1" applyBorder="1"/>
    <xf numFmtId="0" fontId="0" fillId="0" borderId="1" xfId="0" applyBorder="1"/>
    <xf numFmtId="0" fontId="1" fillId="0" borderId="4" xfId="0" applyFont="1" applyBorder="1" applyAlignment="1">
      <alignment vertical="center"/>
    </xf>
    <xf numFmtId="0" fontId="7" fillId="0" borderId="2"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49" fontId="7" fillId="2" borderId="3" xfId="0" applyNumberFormat="1" applyFont="1" applyFill="1" applyBorder="1" applyAlignment="1">
      <alignment horizontal="center" vertical="center" wrapText="1"/>
    </xf>
    <xf numFmtId="164" fontId="7" fillId="0" borderId="3" xfId="0" applyNumberFormat="1" applyFont="1" applyBorder="1" applyAlignment="1">
      <alignment horizontal="center" vertical="center" wrapText="1"/>
    </xf>
    <xf numFmtId="49" fontId="7" fillId="2" borderId="4" xfId="0" applyNumberFormat="1" applyFont="1" applyFill="1" applyBorder="1" applyAlignment="1">
      <alignment horizontal="center" vertical="center" wrapText="1"/>
    </xf>
    <xf numFmtId="0" fontId="9" fillId="0" borderId="1" xfId="0" applyFont="1" applyBorder="1" applyAlignment="1">
      <alignment horizontal="center" vertical="center"/>
    </xf>
    <xf numFmtId="3" fontId="7"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9" fillId="0" borderId="1" xfId="0" applyFont="1" applyBorder="1" applyAlignment="1">
      <alignment horizontal="center" vertical="center" wrapText="1"/>
    </xf>
    <xf numFmtId="49" fontId="7"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7" fillId="0" borderId="14" xfId="0"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2" borderId="14" xfId="0" applyNumberFormat="1" applyFont="1" applyFill="1" applyBorder="1" applyAlignment="1">
      <alignment horizontal="center" vertical="center" wrapText="1"/>
    </xf>
    <xf numFmtId="1" fontId="7"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164" fontId="7" fillId="0" borderId="14"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6" fillId="0" borderId="5" xfId="0" applyFont="1" applyBorder="1"/>
    <xf numFmtId="0" fontId="6" fillId="0" borderId="6" xfId="0" applyFont="1" applyBorder="1" applyAlignment="1">
      <alignment wrapText="1"/>
    </xf>
    <xf numFmtId="0" fontId="6" fillId="0" borderId="12" xfId="0" applyFont="1" applyBorder="1" applyAlignment="1">
      <alignment vertical="center"/>
    </xf>
    <xf numFmtId="0" fontId="1" fillId="0" borderId="1" xfId="0" applyFont="1" applyBorder="1"/>
    <xf numFmtId="164" fontId="7" fillId="0" borderId="6" xfId="0" applyNumberFormat="1" applyFont="1" applyBorder="1" applyAlignment="1">
      <alignment horizontal="center" vertical="center" wrapText="1"/>
    </xf>
    <xf numFmtId="0" fontId="6" fillId="0" borderId="12" xfId="0" applyFont="1" applyBorder="1" applyAlignment="1">
      <alignment vertical="center" wrapText="1"/>
    </xf>
    <xf numFmtId="49" fontId="11" fillId="0" borderId="1" xfId="0" applyNumberFormat="1" applyFont="1" applyBorder="1" applyAlignment="1">
      <alignment horizontal="center" vertical="center" wrapText="1"/>
    </xf>
    <xf numFmtId="3" fontId="10" fillId="0" borderId="1" xfId="0" applyNumberFormat="1" applyFont="1" applyBorder="1" applyAlignment="1">
      <alignment vertical="center"/>
    </xf>
    <xf numFmtId="3" fontId="11" fillId="0" borderId="1" xfId="0" applyNumberFormat="1" applyFont="1" applyBorder="1" applyAlignment="1">
      <alignment vertical="center" wrapText="1"/>
    </xf>
    <xf numFmtId="3" fontId="11" fillId="0" borderId="1" xfId="0" applyNumberFormat="1" applyFont="1" applyBorder="1" applyAlignment="1">
      <alignment horizontal="right" vertical="center" wrapText="1"/>
    </xf>
    <xf numFmtId="0" fontId="10" fillId="0" borderId="1" xfId="0" applyFont="1" applyBorder="1" applyAlignment="1">
      <alignment horizontal="center" vertical="center" wrapText="1"/>
    </xf>
    <xf numFmtId="164" fontId="7" fillId="0" borderId="7" xfId="0" applyNumberFormat="1" applyFont="1" applyBorder="1" applyAlignment="1">
      <alignment horizontal="center" vertical="center" wrapText="1"/>
    </xf>
    <xf numFmtId="3" fontId="11" fillId="0" borderId="1" xfId="0"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Work%20Stoppages\2026\Work%20Stoppage%20Cumulative%20Monthly%20Data%202026%20Spreadsheet.xlsx" TargetMode="External"/><Relationship Id="rId1" Type="http://schemas.openxmlformats.org/officeDocument/2006/relationships/externalLinkPath" Target="Work%20Stoppage%20Cumulative%20Monthly%20Data%202026%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2)"/>
      <sheetName val="Tabulations"/>
      <sheetName val="Multi month strikes"/>
      <sheetName val="Table_2"/>
      <sheetName val="upubs"/>
      <sheetName val="Federal holidays"/>
    </sheetNames>
    <sheetDataSet>
      <sheetData sheetId="0"/>
      <sheetData sheetId="1">
        <row r="1">
          <cell r="C1" t="str">
            <v>January</v>
          </cell>
          <cell r="D1"/>
          <cell r="E1"/>
          <cell r="F1"/>
          <cell r="G1"/>
          <cell r="H1"/>
          <cell r="I1"/>
          <cell r="J1"/>
          <cell r="K1"/>
          <cell r="L1"/>
        </row>
        <row r="2">
          <cell r="B2" t="str">
            <v>IDs used for the vlookups</v>
          </cell>
          <cell r="C2" t="str">
            <v>Establishment</v>
          </cell>
          <cell r="D2" t="str">
            <v>Start</v>
          </cell>
          <cell r="E2" t="str">
            <v>End</v>
          </cell>
          <cell r="F2" t="str">
            <v>Number of stoppages beginning in the month</v>
          </cell>
          <cell r="G2" t="str">
            <v>Number of stoppages in effect in the month</v>
          </cell>
          <cell r="H2" t="str">
            <v>Number of workers beginning in the month</v>
          </cell>
          <cell r="I2" t="str">
            <v>Number of workers in effect in the month</v>
          </cell>
          <cell r="J2" t="str">
            <v>Days idled for the month</v>
          </cell>
          <cell r="K2" t="str">
            <v>Days idle beginning in the month</v>
          </cell>
          <cell r="L2" t="str">
            <v>Days idle in effect in the month</v>
          </cell>
        </row>
        <row r="3">
          <cell r="B3"/>
          <cell r="C3"/>
          <cell r="D3"/>
          <cell r="E3"/>
          <cell r="F3" t="str">
            <v>WSU100</v>
          </cell>
          <cell r="G3" t="str">
            <v>WSU200</v>
          </cell>
          <cell r="H3" t="str">
            <v>WSU010</v>
          </cell>
          <cell r="I3" t="str">
            <v>WSU020</v>
          </cell>
          <cell r="J3" t="str">
            <v>-</v>
          </cell>
          <cell r="K3" t="str">
            <v>-</v>
          </cell>
          <cell r="L3" t="str">
            <v>WSU001</v>
          </cell>
        </row>
        <row r="4">
          <cell r="C4" t="str">
            <v>Mount Sinai Hospital</v>
          </cell>
          <cell r="D4">
            <v>46034</v>
          </cell>
          <cell r="E4" t="str">
            <v>ongoing</v>
          </cell>
          <cell r="F4">
            <v>1</v>
          </cell>
          <cell r="G4">
            <v>1</v>
          </cell>
          <cell r="H4">
            <v>14700</v>
          </cell>
          <cell r="I4">
            <v>14700</v>
          </cell>
          <cell r="J4">
            <v>14</v>
          </cell>
          <cell r="K4">
            <v>205800</v>
          </cell>
          <cell r="L4">
            <v>205800</v>
          </cell>
        </row>
        <row r="5">
          <cell r="C5" t="str">
            <v>Solano County</v>
          </cell>
          <cell r="D5">
            <v>46035</v>
          </cell>
          <cell r="E5">
            <v>46036</v>
          </cell>
          <cell r="F5">
            <v>1</v>
          </cell>
          <cell r="G5">
            <v>1</v>
          </cell>
          <cell r="H5">
            <v>2000</v>
          </cell>
          <cell r="I5">
            <v>2000</v>
          </cell>
          <cell r="J5">
            <v>2</v>
          </cell>
          <cell r="K5">
            <v>4000</v>
          </cell>
          <cell r="L5">
            <v>4000</v>
          </cell>
        </row>
        <row r="6">
          <cell r="C6" t="str">
            <v>Kaiser Permanente</v>
          </cell>
          <cell r="D6">
            <v>46048</v>
          </cell>
          <cell r="E6" t="str">
            <v>ongoing</v>
          </cell>
          <cell r="F6">
            <v>1</v>
          </cell>
          <cell r="G6">
            <v>1</v>
          </cell>
          <cell r="H6">
            <v>31000</v>
          </cell>
          <cell r="I6">
            <v>31000</v>
          </cell>
          <cell r="J6">
            <v>5</v>
          </cell>
          <cell r="K6">
            <v>155000</v>
          </cell>
          <cell r="L6">
            <v>155000</v>
          </cell>
        </row>
        <row r="7">
          <cell r="C7" t="str">
            <v>Starbucks</v>
          </cell>
          <cell r="D7">
            <v>45974</v>
          </cell>
          <cell r="E7" t="str">
            <v>ongoing</v>
          </cell>
          <cell r="F7"/>
          <cell r="G7">
            <v>1</v>
          </cell>
          <cell r="H7"/>
          <cell r="I7">
            <v>1000</v>
          </cell>
          <cell r="J7">
            <v>21</v>
          </cell>
          <cell r="K7" t="str">
            <v/>
          </cell>
          <cell r="L7">
            <v>21000</v>
          </cell>
        </row>
        <row r="8">
          <cell r="C8"/>
          <cell r="D8"/>
          <cell r="E8"/>
          <cell r="F8"/>
          <cell r="G8"/>
          <cell r="H8"/>
          <cell r="I8"/>
          <cell r="J8"/>
          <cell r="K8" t="str">
            <v/>
          </cell>
          <cell r="L8">
            <v>0</v>
          </cell>
        </row>
        <row r="9">
          <cell r="B9" t="str">
            <v>January Table 2</v>
          </cell>
          <cell r="C9"/>
          <cell r="D9"/>
          <cell r="E9"/>
          <cell r="F9">
            <v>3</v>
          </cell>
          <cell r="G9">
            <v>4</v>
          </cell>
          <cell r="H9">
            <v>47700</v>
          </cell>
          <cell r="I9">
            <v>48700</v>
          </cell>
          <cell r="J9" t="str">
            <v>-</v>
          </cell>
          <cell r="K9">
            <v>364800</v>
          </cell>
          <cell r="L9">
            <v>385800</v>
          </cell>
        </row>
        <row r="10">
          <cell r="B10" t="str">
            <v>January</v>
          </cell>
          <cell r="C10" t="str">
            <v>Cumulative &amp; time series total (1,000s)</v>
          </cell>
          <cell r="D10"/>
          <cell r="E10"/>
          <cell r="F10">
            <v>3</v>
          </cell>
          <cell r="G10">
            <v>4</v>
          </cell>
          <cell r="H10">
            <v>47.7</v>
          </cell>
          <cell r="I10">
            <v>48.7</v>
          </cell>
          <cell r="J10" t="str">
            <v>-</v>
          </cell>
          <cell r="K10">
            <v>364.8</v>
          </cell>
          <cell r="L10">
            <v>385.8</v>
          </cell>
        </row>
        <row r="11">
          <cell r="C11"/>
          <cell r="D11"/>
          <cell r="E11"/>
          <cell r="F11"/>
          <cell r="G11"/>
        </row>
        <row r="12">
          <cell r="C12" t="str">
            <v>February</v>
          </cell>
          <cell r="D12"/>
          <cell r="E12"/>
          <cell r="F12"/>
          <cell r="G12"/>
          <cell r="H12"/>
          <cell r="I12"/>
          <cell r="J12"/>
          <cell r="K12"/>
          <cell r="L12"/>
        </row>
        <row r="13">
          <cell r="B13" t="str">
            <v>IDs used for the vlookups</v>
          </cell>
          <cell r="C13" t="str">
            <v>Establishment</v>
          </cell>
          <cell r="D13" t="str">
            <v>Start</v>
          </cell>
          <cell r="E13" t="str">
            <v>End</v>
          </cell>
          <cell r="F13" t="str">
            <v>Number of stoppages beginning in the month</v>
          </cell>
          <cell r="G13" t="str">
            <v>Number of stoppages in effect in the month</v>
          </cell>
          <cell r="H13" t="str">
            <v>Number of workers beginning in the month</v>
          </cell>
          <cell r="I13" t="str">
            <v>Number of workers in effect in the month</v>
          </cell>
          <cell r="J13" t="str">
            <v>Days idled for the month</v>
          </cell>
          <cell r="K13" t="str">
            <v>Days idle beginning in the month</v>
          </cell>
          <cell r="L13" t="str">
            <v>Days idle in effect in the month</v>
          </cell>
        </row>
        <row r="14">
          <cell r="B14"/>
          <cell r="C14"/>
          <cell r="D14"/>
          <cell r="E14"/>
          <cell r="F14" t="str">
            <v>WSU100</v>
          </cell>
          <cell r="G14" t="str">
            <v>WSU200</v>
          </cell>
          <cell r="H14" t="str">
            <v>WSU010</v>
          </cell>
          <cell r="I14" t="str">
            <v>WSU020</v>
          </cell>
          <cell r="J14" t="str">
            <v>-</v>
          </cell>
          <cell r="K14" t="str">
            <v>-</v>
          </cell>
          <cell r="L14" t="str">
            <v>WSU001</v>
          </cell>
        </row>
        <row r="15">
          <cell r="C15" t="str">
            <v>Mount Sinai Hospital, New York-Presbterian, and Montefiore Medical Center</v>
          </cell>
          <cell r="D15">
            <v>46034</v>
          </cell>
          <cell r="E15">
            <v>46062</v>
          </cell>
          <cell r="F15"/>
          <cell r="G15">
            <v>1</v>
          </cell>
          <cell r="H15"/>
          <cell r="I15">
            <v>10500</v>
          </cell>
          <cell r="J15">
            <v>10</v>
          </cell>
          <cell r="K15" t="str">
            <v/>
          </cell>
          <cell r="L15">
            <v>105000</v>
          </cell>
        </row>
        <row r="16">
          <cell r="C16" t="str">
            <v>Mount Sinai Hospital, New York-Presbterian, and Montefiore Medical Center</v>
          </cell>
          <cell r="D16">
            <v>46034</v>
          </cell>
          <cell r="E16">
            <v>46072</v>
          </cell>
          <cell r="F16"/>
          <cell r="G16"/>
          <cell r="H16"/>
          <cell r="I16">
            <v>4200</v>
          </cell>
          <cell r="J16">
            <v>18</v>
          </cell>
          <cell r="K16" t="str">
            <v/>
          </cell>
          <cell r="L16">
            <v>75600</v>
          </cell>
        </row>
        <row r="17">
          <cell r="C17" t="str">
            <v>Kaiser Permanente</v>
          </cell>
          <cell r="D17">
            <v>46048</v>
          </cell>
          <cell r="E17">
            <v>46076</v>
          </cell>
          <cell r="F17"/>
          <cell r="G17">
            <v>1</v>
          </cell>
          <cell r="H17"/>
          <cell r="I17">
            <v>31000</v>
          </cell>
          <cell r="J17">
            <v>15</v>
          </cell>
          <cell r="K17" t="str">
            <v/>
          </cell>
          <cell r="L17">
            <v>465000</v>
          </cell>
        </row>
        <row r="18">
          <cell r="C18" t="str">
            <v>Kaiser Permanente</v>
          </cell>
          <cell r="D18">
            <v>46062</v>
          </cell>
          <cell r="E18">
            <v>46064</v>
          </cell>
          <cell r="F18">
            <v>1</v>
          </cell>
          <cell r="G18">
            <v>1</v>
          </cell>
          <cell r="H18">
            <v>3000</v>
          </cell>
          <cell r="I18">
            <v>3000</v>
          </cell>
          <cell r="J18">
            <v>3</v>
          </cell>
          <cell r="K18">
            <v>9000</v>
          </cell>
          <cell r="L18">
            <v>9000</v>
          </cell>
        </row>
        <row r="19">
          <cell r="C19" t="str">
            <v>California State University</v>
          </cell>
          <cell r="D19">
            <v>46070</v>
          </cell>
          <cell r="E19">
            <v>46073</v>
          </cell>
          <cell r="F19">
            <v>1</v>
          </cell>
          <cell r="G19">
            <v>1</v>
          </cell>
          <cell r="H19">
            <v>1100</v>
          </cell>
          <cell r="I19">
            <v>1100</v>
          </cell>
          <cell r="J19">
            <v>4</v>
          </cell>
          <cell r="K19">
            <v>4400</v>
          </cell>
          <cell r="L19">
            <v>4400</v>
          </cell>
        </row>
        <row r="20">
          <cell r="C20" t="str">
            <v>MarinHealth Hospital</v>
          </cell>
          <cell r="D20">
            <v>46071</v>
          </cell>
          <cell r="E20">
            <v>46073</v>
          </cell>
          <cell r="F20">
            <v>1</v>
          </cell>
          <cell r="G20">
            <v>1</v>
          </cell>
          <cell r="H20">
            <v>1200</v>
          </cell>
          <cell r="I20">
            <v>1200</v>
          </cell>
          <cell r="J20">
            <v>3</v>
          </cell>
          <cell r="K20">
            <v>3600</v>
          </cell>
          <cell r="L20">
            <v>3600</v>
          </cell>
        </row>
        <row r="21">
          <cell r="C21" t="str">
            <v>USC Keck Hospital and Norris Cancer Center</v>
          </cell>
          <cell r="D21">
            <v>46072</v>
          </cell>
          <cell r="E21">
            <v>46079</v>
          </cell>
          <cell r="F21">
            <v>1</v>
          </cell>
          <cell r="G21">
            <v>1</v>
          </cell>
          <cell r="H21">
            <v>1800</v>
          </cell>
          <cell r="I21">
            <v>1800</v>
          </cell>
          <cell r="J21">
            <v>5</v>
          </cell>
          <cell r="K21">
            <v>9000</v>
          </cell>
          <cell r="L21">
            <v>9000</v>
          </cell>
        </row>
        <row r="22">
          <cell r="C22" t="str">
            <v>Starbucks</v>
          </cell>
          <cell r="D22">
            <v>45974</v>
          </cell>
          <cell r="E22">
            <v>46058</v>
          </cell>
          <cell r="F22"/>
          <cell r="G22">
            <v>1</v>
          </cell>
          <cell r="H22"/>
          <cell r="I22">
            <v>1000</v>
          </cell>
          <cell r="J22">
            <v>3</v>
          </cell>
          <cell r="K22" t="str">
            <v/>
          </cell>
          <cell r="L22">
            <v>3000</v>
          </cell>
        </row>
        <row r="23">
          <cell r="B23" t="str">
            <v>February Table 2</v>
          </cell>
          <cell r="C23" t="str">
            <v>Table 2 total</v>
          </cell>
          <cell r="D23"/>
          <cell r="E23"/>
          <cell r="F23">
            <v>4</v>
          </cell>
          <cell r="G23">
            <v>7</v>
          </cell>
          <cell r="H23">
            <v>7100</v>
          </cell>
          <cell r="I23">
            <v>53800</v>
          </cell>
          <cell r="J23" t="str">
            <v>-</v>
          </cell>
          <cell r="K23">
            <v>26000</v>
          </cell>
          <cell r="L23">
            <v>674600</v>
          </cell>
        </row>
        <row r="24">
          <cell r="B24" t="str">
            <v>February</v>
          </cell>
          <cell r="C24" t="str">
            <v>Cumulative &amp; time series total (1,000s)</v>
          </cell>
          <cell r="D24"/>
          <cell r="E24"/>
          <cell r="F24">
            <v>4</v>
          </cell>
          <cell r="G24">
            <v>7</v>
          </cell>
          <cell r="H24">
            <v>7.1</v>
          </cell>
          <cell r="I24">
            <v>53.8</v>
          </cell>
          <cell r="J24" t="str">
            <v>-</v>
          </cell>
          <cell r="K24">
            <v>26</v>
          </cell>
          <cell r="L24">
            <v>674.6</v>
          </cell>
        </row>
        <row r="25">
          <cell r="C25"/>
          <cell r="D25"/>
          <cell r="E25"/>
          <cell r="F25"/>
          <cell r="G25"/>
        </row>
        <row r="26">
          <cell r="C26" t="str">
            <v>March</v>
          </cell>
          <cell r="D26"/>
          <cell r="E26"/>
          <cell r="F26"/>
          <cell r="G26"/>
          <cell r="H26"/>
          <cell r="I26"/>
          <cell r="J26"/>
          <cell r="K26"/>
          <cell r="L26"/>
        </row>
        <row r="27">
          <cell r="B27" t="str">
            <v>IDs used for the vlookups</v>
          </cell>
          <cell r="C27" t="str">
            <v>Establishment</v>
          </cell>
          <cell r="D27" t="str">
            <v>Start</v>
          </cell>
          <cell r="E27" t="str">
            <v>End</v>
          </cell>
          <cell r="F27" t="str">
            <v>Number of stoppages beginning in the month</v>
          </cell>
          <cell r="G27" t="str">
            <v>Number of stoppages in effect in the month</v>
          </cell>
          <cell r="H27" t="str">
            <v>Number of workers beginning in the month</v>
          </cell>
          <cell r="I27" t="str">
            <v>Number of workers in effect in the month</v>
          </cell>
          <cell r="J27" t="str">
            <v>Days idled for the month</v>
          </cell>
          <cell r="K27" t="str">
            <v>Days idle beginning in the month</v>
          </cell>
          <cell r="L27" t="str">
            <v>Days idle in effect in the month</v>
          </cell>
        </row>
        <row r="28">
          <cell r="B28"/>
          <cell r="C28"/>
          <cell r="D28"/>
          <cell r="E28"/>
          <cell r="F28" t="str">
            <v>WSU100</v>
          </cell>
          <cell r="G28" t="str">
            <v>WSU200</v>
          </cell>
          <cell r="H28" t="str">
            <v>WSU010</v>
          </cell>
          <cell r="I28" t="str">
            <v>WSU020</v>
          </cell>
          <cell r="J28" t="str">
            <v>-</v>
          </cell>
          <cell r="K28" t="str">
            <v>-</v>
          </cell>
          <cell r="L28" t="str">
            <v>WSU001</v>
          </cell>
        </row>
        <row r="29">
          <cell r="C29" t="str">
            <v>California Teachers Association</v>
          </cell>
          <cell r="D29">
            <v>46086</v>
          </cell>
          <cell r="E29">
            <v>46104</v>
          </cell>
          <cell r="F29">
            <v>1</v>
          </cell>
          <cell r="G29">
            <v>1</v>
          </cell>
          <cell r="H29">
            <v>1500</v>
          </cell>
          <cell r="I29">
            <v>1500</v>
          </cell>
          <cell r="J29">
            <v>12</v>
          </cell>
          <cell r="K29">
            <v>18000</v>
          </cell>
          <cell r="L29">
            <v>18000</v>
          </cell>
        </row>
        <row r="30">
          <cell r="C30" t="str">
            <v xml:space="preserve">Portland Community College </v>
          </cell>
          <cell r="D30">
            <v>46092</v>
          </cell>
          <cell r="E30">
            <v>46112</v>
          </cell>
          <cell r="F30">
            <v>1</v>
          </cell>
          <cell r="G30">
            <v>1</v>
          </cell>
          <cell r="H30">
            <v>1600</v>
          </cell>
          <cell r="I30">
            <v>1600</v>
          </cell>
          <cell r="J30">
            <v>14</v>
          </cell>
          <cell r="K30">
            <v>22400</v>
          </cell>
          <cell r="L30">
            <v>22400</v>
          </cell>
        </row>
        <row r="31">
          <cell r="C31" t="str">
            <v xml:space="preserve">Portland Community College </v>
          </cell>
          <cell r="D31">
            <v>46092</v>
          </cell>
          <cell r="E31">
            <v>46108</v>
          </cell>
          <cell r="F31"/>
          <cell r="G31"/>
          <cell r="H31">
            <v>700</v>
          </cell>
          <cell r="I31">
            <v>700</v>
          </cell>
          <cell r="J31">
            <v>12</v>
          </cell>
          <cell r="K31">
            <v>8400</v>
          </cell>
          <cell r="L31">
            <v>8400</v>
          </cell>
        </row>
        <row r="32">
          <cell r="C32" t="str">
            <v>Swift Beef Co.</v>
          </cell>
          <cell r="D32">
            <v>46097</v>
          </cell>
          <cell r="E32" t="str">
            <v>ongoing</v>
          </cell>
          <cell r="F32">
            <v>1</v>
          </cell>
          <cell r="G32">
            <v>1</v>
          </cell>
          <cell r="H32">
            <v>3800</v>
          </cell>
          <cell r="I32">
            <v>3800</v>
          </cell>
          <cell r="J32">
            <v>12</v>
          </cell>
          <cell r="K32">
            <v>45600</v>
          </cell>
          <cell r="L32">
            <v>45600</v>
          </cell>
        </row>
        <row r="33">
          <cell r="C33" t="str">
            <v>Kaiser Permanente</v>
          </cell>
          <cell r="D33">
            <v>46099</v>
          </cell>
          <cell r="E33">
            <v>46100</v>
          </cell>
          <cell r="F33">
            <v>1</v>
          </cell>
          <cell r="G33">
            <v>1</v>
          </cell>
          <cell r="H33">
            <v>2400</v>
          </cell>
          <cell r="I33">
            <v>2400</v>
          </cell>
          <cell r="J33">
            <v>1</v>
          </cell>
          <cell r="K33">
            <v>2400</v>
          </cell>
          <cell r="L33">
            <v>2400</v>
          </cell>
        </row>
        <row r="34">
          <cell r="C34"/>
          <cell r="D34"/>
          <cell r="E34"/>
          <cell r="F34"/>
          <cell r="G34"/>
          <cell r="H34"/>
          <cell r="I34"/>
          <cell r="J34"/>
          <cell r="K34" t="str">
            <v/>
          </cell>
          <cell r="L34">
            <v>0</v>
          </cell>
        </row>
        <row r="35">
          <cell r="B35" t="str">
            <v>March Table 2</v>
          </cell>
          <cell r="C35" t="str">
            <v>Table 2 total</v>
          </cell>
          <cell r="D35"/>
          <cell r="E35"/>
          <cell r="F35">
            <v>4</v>
          </cell>
          <cell r="G35">
            <v>4</v>
          </cell>
          <cell r="H35">
            <v>10000</v>
          </cell>
          <cell r="I35">
            <v>10000</v>
          </cell>
          <cell r="J35" t="str">
            <v>-</v>
          </cell>
          <cell r="K35">
            <v>96800</v>
          </cell>
          <cell r="L35">
            <v>96800</v>
          </cell>
        </row>
        <row r="36">
          <cell r="B36" t="str">
            <v>March</v>
          </cell>
          <cell r="C36" t="str">
            <v>Cumulative &amp; time series total (1,000s)</v>
          </cell>
          <cell r="D36"/>
          <cell r="E36"/>
          <cell r="F36">
            <v>4</v>
          </cell>
          <cell r="G36">
            <v>4</v>
          </cell>
          <cell r="H36">
            <v>10</v>
          </cell>
          <cell r="I36">
            <v>10</v>
          </cell>
          <cell r="J36" t="str">
            <v>-</v>
          </cell>
          <cell r="K36">
            <v>96.8</v>
          </cell>
          <cell r="L36">
            <v>96.8</v>
          </cell>
        </row>
        <row r="37">
          <cell r="C37"/>
        </row>
        <row r="39">
          <cell r="C39" t="str">
            <v>April</v>
          </cell>
          <cell r="D39"/>
          <cell r="E39"/>
          <cell r="F39"/>
          <cell r="G39"/>
          <cell r="H39"/>
          <cell r="I39"/>
          <cell r="J39"/>
          <cell r="K39"/>
          <cell r="L39"/>
        </row>
        <row r="40">
          <cell r="B40" t="str">
            <v>IDs used for the vlookups</v>
          </cell>
          <cell r="C40" t="str">
            <v>Establishment</v>
          </cell>
          <cell r="D40" t="str">
            <v>Start</v>
          </cell>
          <cell r="E40" t="str">
            <v>End</v>
          </cell>
          <cell r="F40" t="str">
            <v>Number of stoppages beginning in the month</v>
          </cell>
          <cell r="G40" t="str">
            <v>Number of stoppages in effect in the month</v>
          </cell>
          <cell r="H40" t="str">
            <v>Number of workers beginning in the month</v>
          </cell>
          <cell r="I40" t="str">
            <v>Number of workers in effect in the month</v>
          </cell>
          <cell r="J40" t="str">
            <v>Days idled for the month</v>
          </cell>
          <cell r="K40" t="str">
            <v>Days idle beginning in the month</v>
          </cell>
          <cell r="L40" t="str">
            <v>Days idle in effect in the month</v>
          </cell>
        </row>
        <row r="41">
          <cell r="B41"/>
          <cell r="C41"/>
          <cell r="D41"/>
          <cell r="E41"/>
          <cell r="F41" t="str">
            <v>WSU100</v>
          </cell>
          <cell r="G41" t="str">
            <v>WSU200</v>
          </cell>
          <cell r="H41" t="str">
            <v>WSU010</v>
          </cell>
          <cell r="I41" t="str">
            <v>WSU020</v>
          </cell>
          <cell r="J41" t="str">
            <v>-</v>
          </cell>
          <cell r="K41" t="str">
            <v>-</v>
          </cell>
          <cell r="L41" t="str">
            <v>WSU001</v>
          </cell>
        </row>
        <row r="42">
          <cell r="C42" t="str">
            <v>Olin Winchester Ammunition</v>
          </cell>
          <cell r="D42">
            <v>46118</v>
          </cell>
          <cell r="E42" t="str">
            <v>[4]</v>
          </cell>
          <cell r="F42">
            <v>1</v>
          </cell>
          <cell r="G42">
            <v>1</v>
          </cell>
          <cell r="H42">
            <v>1400</v>
          </cell>
          <cell r="I42">
            <v>1400</v>
          </cell>
          <cell r="J42">
            <v>19</v>
          </cell>
          <cell r="K42">
            <v>26600</v>
          </cell>
          <cell r="L42">
            <v>26600</v>
          </cell>
        </row>
        <row r="43">
          <cell r="C43" t="str">
            <v>Harvard University</v>
          </cell>
          <cell r="D43">
            <v>46133</v>
          </cell>
          <cell r="E43" t="str">
            <v>[4]</v>
          </cell>
          <cell r="F43">
            <v>1</v>
          </cell>
          <cell r="G43">
            <v>1</v>
          </cell>
          <cell r="H43">
            <v>4000</v>
          </cell>
          <cell r="I43">
            <v>4000</v>
          </cell>
          <cell r="J43">
            <v>8</v>
          </cell>
          <cell r="K43">
            <v>32000</v>
          </cell>
          <cell r="L43">
            <v>32000</v>
          </cell>
        </row>
        <row r="44">
          <cell r="C44" t="str">
            <v>Swift Beef Co.</v>
          </cell>
          <cell r="D44">
            <v>46097</v>
          </cell>
          <cell r="E44">
            <v>46118</v>
          </cell>
          <cell r="F44"/>
          <cell r="G44">
            <v>1</v>
          </cell>
          <cell r="H44"/>
          <cell r="I44">
            <v>3800</v>
          </cell>
          <cell r="J44">
            <v>4</v>
          </cell>
          <cell r="K44" t="str">
            <v/>
          </cell>
          <cell r="L44">
            <v>15200</v>
          </cell>
        </row>
        <row r="45">
          <cell r="C45" t="str">
            <v>University of Illinois Chicago</v>
          </cell>
          <cell r="D45">
            <v>46139</v>
          </cell>
          <cell r="E45">
            <v>46156</v>
          </cell>
          <cell r="F45">
            <v>1</v>
          </cell>
          <cell r="G45">
            <v>1</v>
          </cell>
          <cell r="H45">
            <v>1500</v>
          </cell>
          <cell r="I45">
            <v>1500</v>
          </cell>
          <cell r="J45">
            <v>4</v>
          </cell>
          <cell r="K45">
            <v>6000</v>
          </cell>
          <cell r="L45">
            <v>6000</v>
          </cell>
        </row>
        <row r="46">
          <cell r="C46"/>
          <cell r="D46"/>
          <cell r="E46"/>
          <cell r="F46"/>
          <cell r="G46"/>
          <cell r="H46"/>
          <cell r="I46"/>
          <cell r="J46"/>
          <cell r="K46" t="str">
            <v/>
          </cell>
          <cell r="L46">
            <v>0</v>
          </cell>
        </row>
        <row r="47">
          <cell r="C47"/>
          <cell r="D47"/>
          <cell r="E47"/>
          <cell r="F47"/>
          <cell r="G47"/>
          <cell r="H47"/>
          <cell r="I47"/>
          <cell r="J47"/>
          <cell r="K47" t="str">
            <v/>
          </cell>
          <cell r="L47">
            <v>0</v>
          </cell>
        </row>
        <row r="48">
          <cell r="B48" t="str">
            <v>April Table 2</v>
          </cell>
          <cell r="C48" t="str">
            <v>Table 2 total</v>
          </cell>
          <cell r="D48"/>
          <cell r="E48"/>
          <cell r="F48">
            <v>3</v>
          </cell>
          <cell r="G48">
            <v>4</v>
          </cell>
          <cell r="H48">
            <v>6900</v>
          </cell>
          <cell r="I48">
            <v>10700</v>
          </cell>
          <cell r="J48" t="str">
            <v>-</v>
          </cell>
          <cell r="K48">
            <v>64600</v>
          </cell>
          <cell r="L48">
            <v>79800</v>
          </cell>
        </row>
        <row r="49">
          <cell r="B49" t="str">
            <v>April</v>
          </cell>
          <cell r="C49" t="str">
            <v>Cumulative &amp; time series total (1,000s)</v>
          </cell>
          <cell r="D49"/>
          <cell r="E49"/>
          <cell r="F49">
            <v>3</v>
          </cell>
          <cell r="G49">
            <v>4</v>
          </cell>
          <cell r="H49">
            <v>6.9</v>
          </cell>
          <cell r="I49">
            <v>10.7</v>
          </cell>
          <cell r="J49" t="str">
            <v>-</v>
          </cell>
          <cell r="K49">
            <v>64.599999999999994</v>
          </cell>
          <cell r="L49">
            <v>79.8</v>
          </cell>
        </row>
        <row r="52">
          <cell r="C52" t="str">
            <v>May</v>
          </cell>
          <cell r="D52"/>
          <cell r="E52"/>
          <cell r="F52"/>
          <cell r="G52"/>
          <cell r="H52"/>
          <cell r="I52"/>
          <cell r="J52"/>
          <cell r="K52"/>
          <cell r="L52"/>
        </row>
        <row r="53">
          <cell r="B53" t="str">
            <v>IDs used for the vlookups</v>
          </cell>
          <cell r="C53" t="str">
            <v>Establishment</v>
          </cell>
          <cell r="D53" t="str">
            <v>Start</v>
          </cell>
          <cell r="E53" t="str">
            <v>End</v>
          </cell>
          <cell r="F53" t="str">
            <v>Number of stoppages beginning in the month</v>
          </cell>
          <cell r="G53" t="str">
            <v>Number of stoppages in effect in the month</v>
          </cell>
          <cell r="H53" t="str">
            <v>Number of workers beginning in the month</v>
          </cell>
          <cell r="I53" t="str">
            <v>Number of workers in effect in the month</v>
          </cell>
          <cell r="J53" t="str">
            <v>Days idled for the month</v>
          </cell>
          <cell r="K53" t="str">
            <v>Days idle beginning in the month</v>
          </cell>
          <cell r="L53" t="str">
            <v>Days idle in effect in the month</v>
          </cell>
        </row>
        <row r="54">
          <cell r="B54"/>
          <cell r="C54"/>
          <cell r="D54"/>
          <cell r="E54"/>
          <cell r="F54" t="str">
            <v>WSU100</v>
          </cell>
          <cell r="G54" t="str">
            <v>WSU200</v>
          </cell>
          <cell r="H54" t="str">
            <v>WSU010</v>
          </cell>
          <cell r="I54" t="str">
            <v>WSU020</v>
          </cell>
          <cell r="J54" t="str">
            <v>-</v>
          </cell>
          <cell r="K54" t="str">
            <v>-</v>
          </cell>
          <cell r="L54" t="str">
            <v>WSU001</v>
          </cell>
        </row>
        <row r="55">
          <cell r="B55"/>
          <cell r="C55" t="str">
            <v>Olin Winchester Ammunition</v>
          </cell>
          <cell r="D55">
            <v>46116</v>
          </cell>
          <cell r="E55">
            <v>46148</v>
          </cell>
          <cell r="F55"/>
          <cell r="G55">
            <v>1</v>
          </cell>
          <cell r="H55"/>
          <cell r="I55">
            <v>1400</v>
          </cell>
          <cell r="J55">
            <v>4</v>
          </cell>
          <cell r="K55" t="str">
            <v/>
          </cell>
          <cell r="L55">
            <v>5600</v>
          </cell>
        </row>
        <row r="56">
          <cell r="B56"/>
          <cell r="C56" t="str">
            <v>Harvard University</v>
          </cell>
          <cell r="D56">
            <v>46133</v>
          </cell>
          <cell r="E56">
            <v>46173</v>
          </cell>
          <cell r="F56"/>
          <cell r="G56">
            <v>1</v>
          </cell>
          <cell r="H56"/>
          <cell r="I56">
            <v>4000</v>
          </cell>
          <cell r="J56">
            <v>20</v>
          </cell>
          <cell r="K56" t="str">
            <v/>
          </cell>
          <cell r="L56">
            <v>80000</v>
          </cell>
        </row>
        <row r="57">
          <cell r="C57" t="str">
            <v>University of Illinois Chicago</v>
          </cell>
          <cell r="D57">
            <v>46139</v>
          </cell>
          <cell r="E57">
            <v>46156</v>
          </cell>
          <cell r="F57"/>
          <cell r="G57">
            <v>1</v>
          </cell>
          <cell r="H57"/>
          <cell r="I57">
            <v>1500</v>
          </cell>
          <cell r="J57">
            <v>10</v>
          </cell>
          <cell r="K57" t="str">
            <v/>
          </cell>
          <cell r="L57">
            <v>15000</v>
          </cell>
        </row>
        <row r="58">
          <cell r="C58" t="str">
            <v>Long Island Rail Road - Metropolitan Transportation Authority</v>
          </cell>
          <cell r="D58">
            <v>46158</v>
          </cell>
          <cell r="E58">
            <v>46160</v>
          </cell>
          <cell r="F58">
            <v>1</v>
          </cell>
          <cell r="G58">
            <v>1</v>
          </cell>
          <cell r="H58">
            <v>3500</v>
          </cell>
          <cell r="I58">
            <v>3500</v>
          </cell>
          <cell r="J58">
            <v>1</v>
          </cell>
          <cell r="K58">
            <v>3500</v>
          </cell>
          <cell r="L58">
            <v>3500</v>
          </cell>
        </row>
        <row r="59">
          <cell r="C59" t="str">
            <v>Cargill Meat Solutions</v>
          </cell>
          <cell r="D59">
            <v>46162</v>
          </cell>
          <cell r="E59"/>
          <cell r="F59">
            <v>1</v>
          </cell>
          <cell r="G59">
            <v>1</v>
          </cell>
          <cell r="H59">
            <v>1700</v>
          </cell>
          <cell r="I59">
            <v>1700</v>
          </cell>
          <cell r="J59">
            <v>7</v>
          </cell>
          <cell r="K59">
            <v>11900</v>
          </cell>
          <cell r="L59">
            <v>11900</v>
          </cell>
        </row>
        <row r="60">
          <cell r="B60" t="str">
            <v>May Table 2</v>
          </cell>
          <cell r="C60" t="str">
            <v>Table 2 total</v>
          </cell>
          <cell r="D60"/>
          <cell r="E60"/>
          <cell r="F60">
            <v>2</v>
          </cell>
          <cell r="G60">
            <v>5</v>
          </cell>
          <cell r="H60">
            <v>5200</v>
          </cell>
          <cell r="I60">
            <v>12100</v>
          </cell>
          <cell r="J60" t="str">
            <v>-</v>
          </cell>
          <cell r="K60">
            <v>15400</v>
          </cell>
          <cell r="L60">
            <v>116000</v>
          </cell>
        </row>
        <row r="61">
          <cell r="B61" t="str">
            <v>May</v>
          </cell>
          <cell r="C61" t="str">
            <v>Cumulative &amp; time series total (1,000s)</v>
          </cell>
          <cell r="D61"/>
          <cell r="E61"/>
          <cell r="F61">
            <v>2</v>
          </cell>
          <cell r="G61">
            <v>5</v>
          </cell>
          <cell r="H61">
            <v>5.2</v>
          </cell>
          <cell r="I61">
            <v>12.1</v>
          </cell>
          <cell r="J61" t="str">
            <v>-</v>
          </cell>
          <cell r="K61">
            <v>15.4</v>
          </cell>
          <cell r="L61">
            <v>116</v>
          </cell>
        </row>
        <row r="64">
          <cell r="C64" t="str">
            <v>June</v>
          </cell>
          <cell r="D64"/>
          <cell r="E64"/>
          <cell r="F64"/>
          <cell r="G64"/>
          <cell r="H64"/>
          <cell r="I64"/>
          <cell r="J64"/>
          <cell r="K64"/>
          <cell r="L64"/>
        </row>
        <row r="65">
          <cell r="B65" t="str">
            <v>IDs used for the vlookups</v>
          </cell>
          <cell r="C65" t="str">
            <v>Establishment</v>
          </cell>
          <cell r="D65" t="str">
            <v>Start</v>
          </cell>
          <cell r="E65" t="str">
            <v>End</v>
          </cell>
          <cell r="F65" t="str">
            <v>Number of stoppages beginning in the month</v>
          </cell>
          <cell r="G65" t="str">
            <v>Number of stoppages in effect in the month</v>
          </cell>
          <cell r="H65" t="str">
            <v>Number of workers beginning in the month</v>
          </cell>
          <cell r="I65" t="str">
            <v>Number of workers in effect in the month</v>
          </cell>
          <cell r="J65" t="str">
            <v>Days idled for the month</v>
          </cell>
          <cell r="K65" t="str">
            <v>Days idle beginning in the month</v>
          </cell>
          <cell r="L65" t="str">
            <v>Days idle in effect in the month</v>
          </cell>
        </row>
        <row r="66">
          <cell r="B66"/>
          <cell r="C66"/>
          <cell r="D66"/>
          <cell r="E66"/>
          <cell r="F66" t="str">
            <v>WSU100</v>
          </cell>
          <cell r="G66" t="str">
            <v>WSU200</v>
          </cell>
          <cell r="H66" t="str">
            <v>WSU010</v>
          </cell>
          <cell r="I66" t="str">
            <v>WSU020</v>
          </cell>
          <cell r="J66" t="str">
            <v>-</v>
          </cell>
          <cell r="K66" t="str">
            <v>-</v>
          </cell>
          <cell r="L66" t="str">
            <v>WSU001</v>
          </cell>
        </row>
        <row r="67">
          <cell r="C67" t="str">
            <v>Harvard University</v>
          </cell>
          <cell r="D67">
            <v>46133</v>
          </cell>
          <cell r="E67">
            <v>46174</v>
          </cell>
          <cell r="F67"/>
          <cell r="G67">
            <v>1</v>
          </cell>
          <cell r="H67"/>
          <cell r="I67">
            <v>4000</v>
          </cell>
          <cell r="J67"/>
          <cell r="K67" t="str">
            <v/>
          </cell>
          <cell r="L67">
            <v>0</v>
          </cell>
        </row>
        <row r="68">
          <cell r="C68" t="str">
            <v>American Axle Manufacturing</v>
          </cell>
          <cell r="D68">
            <v>46174</v>
          </cell>
          <cell r="E68">
            <v>46187</v>
          </cell>
          <cell r="F68">
            <v>1</v>
          </cell>
          <cell r="G68">
            <v>1</v>
          </cell>
          <cell r="H68">
            <v>1000</v>
          </cell>
          <cell r="I68">
            <v>1000</v>
          </cell>
          <cell r="J68">
            <v>10</v>
          </cell>
          <cell r="K68">
            <v>10000</v>
          </cell>
          <cell r="L68">
            <v>10000</v>
          </cell>
        </row>
        <row r="69">
          <cell r="C69" t="str">
            <v>Cargill Meat Solutions</v>
          </cell>
          <cell r="D69">
            <v>46162</v>
          </cell>
          <cell r="E69"/>
          <cell r="F69"/>
          <cell r="G69">
            <v>1</v>
          </cell>
          <cell r="H69"/>
          <cell r="I69">
            <v>1700</v>
          </cell>
          <cell r="J69">
            <v>19</v>
          </cell>
          <cell r="K69" t="str">
            <v/>
          </cell>
          <cell r="L69">
            <v>32300</v>
          </cell>
        </row>
        <row r="70">
          <cell r="C70"/>
          <cell r="D70"/>
          <cell r="E70"/>
          <cell r="F70"/>
          <cell r="G70"/>
          <cell r="H70"/>
          <cell r="I70"/>
          <cell r="J70"/>
          <cell r="K70" t="str">
            <v/>
          </cell>
          <cell r="L70">
            <v>0</v>
          </cell>
        </row>
        <row r="71">
          <cell r="C71"/>
          <cell r="D71"/>
          <cell r="E71"/>
          <cell r="F71"/>
          <cell r="G71"/>
          <cell r="H71"/>
          <cell r="I71"/>
          <cell r="J71"/>
          <cell r="K71" t="str">
            <v/>
          </cell>
          <cell r="L71">
            <v>0</v>
          </cell>
        </row>
        <row r="72">
          <cell r="B72" t="str">
            <v>June Table 2</v>
          </cell>
          <cell r="C72" t="str">
            <v>Table 2 total</v>
          </cell>
          <cell r="D72"/>
          <cell r="E72"/>
          <cell r="F72">
            <v>1</v>
          </cell>
          <cell r="G72">
            <v>3</v>
          </cell>
          <cell r="H72">
            <v>1000</v>
          </cell>
          <cell r="I72">
            <v>6700</v>
          </cell>
          <cell r="J72" t="str">
            <v>-</v>
          </cell>
          <cell r="K72">
            <v>10000</v>
          </cell>
          <cell r="L72">
            <v>42300</v>
          </cell>
        </row>
        <row r="73">
          <cell r="B73" t="str">
            <v>June</v>
          </cell>
          <cell r="C73" t="str">
            <v>Cumulative &amp; time series total (1,000s)</v>
          </cell>
          <cell r="D73"/>
          <cell r="E73"/>
          <cell r="F73">
            <v>1</v>
          </cell>
          <cell r="G73">
            <v>3</v>
          </cell>
          <cell r="H73">
            <v>1</v>
          </cell>
          <cell r="I73">
            <v>6.7</v>
          </cell>
          <cell r="J73" t="str">
            <v>-</v>
          </cell>
          <cell r="K73">
            <v>10</v>
          </cell>
          <cell r="L73">
            <v>42.3</v>
          </cell>
        </row>
        <row r="75">
          <cell r="C75" t="str">
            <v>July</v>
          </cell>
          <cell r="D75"/>
          <cell r="E75"/>
          <cell r="F75"/>
          <cell r="G75"/>
          <cell r="H75"/>
          <cell r="I75"/>
          <cell r="J75"/>
          <cell r="K75"/>
          <cell r="L75"/>
        </row>
        <row r="76">
          <cell r="B76" t="str">
            <v>IDs used for the vlookups</v>
          </cell>
          <cell r="C76" t="str">
            <v>Establishment</v>
          </cell>
          <cell r="D76" t="str">
            <v>Start</v>
          </cell>
          <cell r="E76" t="str">
            <v>End</v>
          </cell>
          <cell r="F76" t="str">
            <v>Number of stoppages beginning in the month</v>
          </cell>
          <cell r="G76" t="str">
            <v>Number of stoppages in effect in the month</v>
          </cell>
          <cell r="H76" t="str">
            <v>Number of workers beginning in the month</v>
          </cell>
          <cell r="I76" t="str">
            <v>Number of workers in effect in the month</v>
          </cell>
          <cell r="J76" t="str">
            <v>Days idled for the month</v>
          </cell>
          <cell r="K76" t="str">
            <v>Days idle beginning in the month</v>
          </cell>
          <cell r="L76" t="str">
            <v>Days idle in effect in the month</v>
          </cell>
        </row>
        <row r="77">
          <cell r="B77"/>
          <cell r="C77"/>
          <cell r="D77"/>
          <cell r="E77"/>
          <cell r="F77" t="str">
            <v>WSU100</v>
          </cell>
          <cell r="G77" t="str">
            <v>WSU200</v>
          </cell>
          <cell r="H77" t="str">
            <v>WSU010</v>
          </cell>
          <cell r="I77" t="str">
            <v>WSU020</v>
          </cell>
          <cell r="J77" t="str">
            <v>-</v>
          </cell>
          <cell r="K77" t="str">
            <v>-</v>
          </cell>
          <cell r="L77" t="str">
            <v>WSU001</v>
          </cell>
        </row>
        <row r="78">
          <cell r="C78" t="str">
            <v>Mass General Brigham</v>
          </cell>
          <cell r="D78">
            <v>46211</v>
          </cell>
          <cell r="E78">
            <v>46216</v>
          </cell>
          <cell r="F78">
            <v>1</v>
          </cell>
          <cell r="G78">
            <v>1</v>
          </cell>
          <cell r="H78">
            <v>4000</v>
          </cell>
          <cell r="I78">
            <v>4000</v>
          </cell>
          <cell r="J78">
            <v>3</v>
          </cell>
          <cell r="K78">
            <v>12000</v>
          </cell>
          <cell r="L78">
            <v>12000</v>
          </cell>
        </row>
        <row r="79">
          <cell r="C79" t="str">
            <v>Mass General Brigham</v>
          </cell>
          <cell r="D79">
            <v>46211</v>
          </cell>
          <cell r="E79">
            <v>46218</v>
          </cell>
          <cell r="F79"/>
          <cell r="G79"/>
          <cell r="H79">
            <v>500</v>
          </cell>
          <cell r="I79">
            <v>500</v>
          </cell>
          <cell r="J79">
            <v>5</v>
          </cell>
          <cell r="K79">
            <v>2500</v>
          </cell>
          <cell r="L79">
            <v>2500</v>
          </cell>
        </row>
        <row r="80">
          <cell r="C80" t="str">
            <v xml:space="preserve">Ascension Via Christi </v>
          </cell>
          <cell r="D80">
            <v>46209</v>
          </cell>
          <cell r="E80">
            <v>46213</v>
          </cell>
          <cell r="F80">
            <v>1</v>
          </cell>
          <cell r="G80">
            <v>1</v>
          </cell>
          <cell r="H80">
            <v>1200</v>
          </cell>
          <cell r="I80">
            <v>1200</v>
          </cell>
          <cell r="J80">
            <v>4</v>
          </cell>
          <cell r="K80">
            <v>4800</v>
          </cell>
          <cell r="L80">
            <v>4800</v>
          </cell>
        </row>
        <row r="81">
          <cell r="C81" t="str">
            <v>PECO</v>
          </cell>
          <cell r="D81">
            <v>46207</v>
          </cell>
          <cell r="E81">
            <v>46209</v>
          </cell>
          <cell r="F81">
            <v>1</v>
          </cell>
          <cell r="G81">
            <v>1</v>
          </cell>
          <cell r="H81">
            <v>1600</v>
          </cell>
          <cell r="I81">
            <v>1600</v>
          </cell>
          <cell r="J81">
            <v>1</v>
          </cell>
          <cell r="K81">
            <v>1600</v>
          </cell>
          <cell r="L81">
            <v>1600</v>
          </cell>
        </row>
        <row r="82">
          <cell r="C82" t="str">
            <v>Cargill Meat Solutions</v>
          </cell>
          <cell r="D82">
            <v>46162</v>
          </cell>
          <cell r="E82"/>
          <cell r="F82"/>
          <cell r="G82">
            <v>1</v>
          </cell>
          <cell r="H82"/>
          <cell r="I82">
            <v>1700</v>
          </cell>
          <cell r="J82">
            <v>22</v>
          </cell>
          <cell r="K82" t="str">
            <v/>
          </cell>
          <cell r="L82">
            <v>37400</v>
          </cell>
        </row>
        <row r="83">
          <cell r="C83"/>
          <cell r="D83"/>
          <cell r="E83"/>
          <cell r="F83"/>
          <cell r="G83"/>
          <cell r="H83"/>
          <cell r="I83"/>
          <cell r="J83"/>
          <cell r="K83" t="str">
            <v/>
          </cell>
          <cell r="L83">
            <v>0</v>
          </cell>
        </row>
        <row r="84">
          <cell r="C84"/>
          <cell r="D84"/>
          <cell r="E84"/>
          <cell r="F84"/>
          <cell r="G84"/>
          <cell r="H84"/>
          <cell r="I84"/>
          <cell r="J84"/>
          <cell r="K84" t="str">
            <v/>
          </cell>
          <cell r="L84">
            <v>0</v>
          </cell>
        </row>
        <row r="85">
          <cell r="B85" t="str">
            <v>July Table 2</v>
          </cell>
          <cell r="C85" t="str">
            <v>Table 2 total</v>
          </cell>
          <cell r="D85"/>
          <cell r="E85"/>
          <cell r="F85">
            <v>3</v>
          </cell>
          <cell r="G85">
            <v>4</v>
          </cell>
          <cell r="H85">
            <v>7300</v>
          </cell>
          <cell r="I85">
            <v>9000</v>
          </cell>
          <cell r="J85" t="str">
            <v>-</v>
          </cell>
          <cell r="K85">
            <v>20900</v>
          </cell>
          <cell r="L85">
            <v>58300</v>
          </cell>
        </row>
        <row r="86">
          <cell r="B86" t="str">
            <v>July</v>
          </cell>
          <cell r="C86" t="str">
            <v>Cumulative &amp; time series total (1,000s)</v>
          </cell>
          <cell r="D86"/>
          <cell r="E86"/>
          <cell r="F86">
            <v>3</v>
          </cell>
          <cell r="G86">
            <v>4</v>
          </cell>
          <cell r="H86">
            <v>7.3</v>
          </cell>
          <cell r="I86">
            <v>9</v>
          </cell>
          <cell r="J86" t="str">
            <v>-</v>
          </cell>
          <cell r="K86">
            <v>20.9</v>
          </cell>
          <cell r="L86">
            <v>58.3</v>
          </cell>
        </row>
        <row r="89">
          <cell r="C89" t="str">
            <v>August</v>
          </cell>
          <cell r="D89"/>
          <cell r="E89"/>
          <cell r="F89"/>
          <cell r="G89"/>
          <cell r="H89"/>
          <cell r="I89"/>
          <cell r="J89"/>
          <cell r="K89"/>
          <cell r="L89"/>
        </row>
        <row r="90">
          <cell r="B90" t="str">
            <v>IDs used for the vlookups</v>
          </cell>
          <cell r="C90" t="str">
            <v>Establishment</v>
          </cell>
          <cell r="D90" t="str">
            <v>Start</v>
          </cell>
          <cell r="E90" t="str">
            <v>End</v>
          </cell>
          <cell r="F90" t="str">
            <v>Number of stoppages beginning in the month</v>
          </cell>
          <cell r="G90" t="str">
            <v>Number of stoppages in effect in the month</v>
          </cell>
          <cell r="H90" t="str">
            <v>Number of workers beginning in the month</v>
          </cell>
          <cell r="I90" t="str">
            <v>Number of workers in effect in the month</v>
          </cell>
          <cell r="J90" t="str">
            <v>Days idled for the month</v>
          </cell>
          <cell r="K90" t="str">
            <v>Days idle beginning in the month</v>
          </cell>
          <cell r="L90" t="str">
            <v>Days idle in effect in the month</v>
          </cell>
        </row>
        <row r="91">
          <cell r="B91"/>
          <cell r="C91"/>
          <cell r="D91"/>
          <cell r="E91"/>
          <cell r="F91" t="str">
            <v>WSU100</v>
          </cell>
          <cell r="G91" t="str">
            <v>WSU200</v>
          </cell>
          <cell r="H91" t="str">
            <v>WSU010</v>
          </cell>
          <cell r="I91" t="str">
            <v>WSU020</v>
          </cell>
          <cell r="J91" t="str">
            <v>-</v>
          </cell>
          <cell r="K91" t="str">
            <v>-</v>
          </cell>
          <cell r="L91" t="str">
            <v>WSU001</v>
          </cell>
        </row>
        <row r="92">
          <cell r="C92"/>
          <cell r="D92"/>
          <cell r="E92"/>
          <cell r="F92"/>
          <cell r="G92"/>
          <cell r="H92"/>
          <cell r="I92"/>
          <cell r="J92"/>
          <cell r="K92" t="str">
            <v/>
          </cell>
          <cell r="L92">
            <v>0</v>
          </cell>
        </row>
        <row r="93">
          <cell r="C93"/>
          <cell r="D93"/>
          <cell r="E93"/>
          <cell r="F93"/>
          <cell r="G93"/>
          <cell r="H93"/>
          <cell r="I93"/>
          <cell r="J93"/>
          <cell r="K93" t="str">
            <v/>
          </cell>
          <cell r="L93">
            <v>0</v>
          </cell>
        </row>
        <row r="94">
          <cell r="C94"/>
          <cell r="D94"/>
          <cell r="E94"/>
          <cell r="F94"/>
          <cell r="G94"/>
          <cell r="H94"/>
          <cell r="I94"/>
          <cell r="J94"/>
          <cell r="K94" t="str">
            <v/>
          </cell>
          <cell r="L94">
            <v>0</v>
          </cell>
        </row>
        <row r="95">
          <cell r="C95"/>
          <cell r="D95"/>
          <cell r="E95"/>
          <cell r="F95"/>
          <cell r="G95"/>
          <cell r="H95"/>
          <cell r="I95"/>
          <cell r="J95"/>
          <cell r="K95" t="str">
            <v/>
          </cell>
          <cell r="L95">
            <v>0</v>
          </cell>
        </row>
        <row r="96">
          <cell r="C96"/>
          <cell r="D96"/>
          <cell r="E96"/>
          <cell r="F96"/>
          <cell r="G96"/>
          <cell r="H96"/>
          <cell r="I96"/>
          <cell r="J96"/>
          <cell r="K96" t="str">
            <v/>
          </cell>
          <cell r="L96">
            <v>0</v>
          </cell>
        </row>
        <row r="97">
          <cell r="C97"/>
          <cell r="D97"/>
          <cell r="E97"/>
          <cell r="F97"/>
          <cell r="G97"/>
          <cell r="H97"/>
          <cell r="I97"/>
          <cell r="J97"/>
          <cell r="K97" t="str">
            <v/>
          </cell>
          <cell r="L97">
            <v>0</v>
          </cell>
        </row>
        <row r="98">
          <cell r="B98" t="str">
            <v>August Table 2</v>
          </cell>
          <cell r="C98" t="str">
            <v>Table 2 total</v>
          </cell>
          <cell r="D98"/>
          <cell r="E98"/>
          <cell r="F98">
            <v>0</v>
          </cell>
          <cell r="G98">
            <v>0</v>
          </cell>
          <cell r="H98">
            <v>0</v>
          </cell>
          <cell r="I98">
            <v>0</v>
          </cell>
          <cell r="J98" t="str">
            <v>-</v>
          </cell>
          <cell r="K98">
            <v>0</v>
          </cell>
          <cell r="L98">
            <v>0</v>
          </cell>
        </row>
        <row r="99">
          <cell r="B99" t="str">
            <v>August</v>
          </cell>
          <cell r="C99" t="str">
            <v>Cumulative &amp; time series total (1,000s)</v>
          </cell>
          <cell r="D99"/>
          <cell r="E99"/>
          <cell r="F99">
            <v>0</v>
          </cell>
          <cell r="G99">
            <v>0</v>
          </cell>
          <cell r="H99">
            <v>0</v>
          </cell>
          <cell r="I99">
            <v>0</v>
          </cell>
          <cell r="J99" t="str">
            <v>-</v>
          </cell>
          <cell r="K99">
            <v>0</v>
          </cell>
          <cell r="L99">
            <v>0</v>
          </cell>
        </row>
        <row r="102">
          <cell r="C102" t="str">
            <v>September</v>
          </cell>
          <cell r="D102"/>
          <cell r="E102"/>
          <cell r="F102"/>
          <cell r="G102"/>
          <cell r="H102"/>
          <cell r="I102"/>
          <cell r="J102"/>
          <cell r="K102"/>
          <cell r="L102"/>
        </row>
        <row r="103">
          <cell r="B103" t="str">
            <v>IDs used for the vlookups</v>
          </cell>
          <cell r="C103" t="str">
            <v>Establishment</v>
          </cell>
          <cell r="D103" t="str">
            <v>Start</v>
          </cell>
          <cell r="E103" t="str">
            <v>End</v>
          </cell>
          <cell r="F103" t="str">
            <v>Number of stoppages beginning in the month</v>
          </cell>
          <cell r="G103" t="str">
            <v>Number of stoppages in effect in the month</v>
          </cell>
          <cell r="H103" t="str">
            <v>Number of workers beginning in the month</v>
          </cell>
          <cell r="I103" t="str">
            <v>Number of workers in effect in the month</v>
          </cell>
          <cell r="J103" t="str">
            <v>Days idled for the month</v>
          </cell>
          <cell r="K103" t="str">
            <v>Days idle beginning in the month</v>
          </cell>
          <cell r="L103" t="str">
            <v>Days idle in effect in the month</v>
          </cell>
        </row>
        <row r="104">
          <cell r="B104"/>
          <cell r="C104"/>
          <cell r="D104"/>
          <cell r="E104"/>
          <cell r="F104" t="str">
            <v>WSU100</v>
          </cell>
          <cell r="G104" t="str">
            <v>WSU200</v>
          </cell>
          <cell r="H104" t="str">
            <v>WSU010</v>
          </cell>
          <cell r="I104" t="str">
            <v>WSU020</v>
          </cell>
          <cell r="J104" t="str">
            <v>-</v>
          </cell>
          <cell r="K104" t="str">
            <v>-</v>
          </cell>
          <cell r="L104" t="str">
            <v>WSU001</v>
          </cell>
        </row>
        <row r="105">
          <cell r="C105"/>
          <cell r="D105"/>
          <cell r="E105"/>
          <cell r="F105"/>
          <cell r="G105"/>
          <cell r="H105"/>
          <cell r="I105"/>
          <cell r="J105"/>
          <cell r="K105" t="str">
            <v/>
          </cell>
          <cell r="L105">
            <v>0</v>
          </cell>
        </row>
        <row r="106">
          <cell r="C106"/>
          <cell r="D106"/>
          <cell r="E106"/>
          <cell r="F106"/>
          <cell r="G106"/>
          <cell r="H106"/>
          <cell r="I106"/>
          <cell r="J106"/>
          <cell r="K106" t="str">
            <v/>
          </cell>
          <cell r="L106">
            <v>0</v>
          </cell>
        </row>
        <row r="107">
          <cell r="C107"/>
          <cell r="D107"/>
          <cell r="E107"/>
          <cell r="F107"/>
          <cell r="G107"/>
          <cell r="H107"/>
          <cell r="I107"/>
          <cell r="J107"/>
          <cell r="K107" t="str">
            <v/>
          </cell>
          <cell r="L107">
            <v>0</v>
          </cell>
        </row>
        <row r="108">
          <cell r="C108"/>
          <cell r="D108"/>
          <cell r="E108"/>
          <cell r="F108"/>
          <cell r="G108"/>
          <cell r="H108"/>
          <cell r="I108"/>
          <cell r="J108"/>
          <cell r="K108"/>
          <cell r="L108">
            <v>0</v>
          </cell>
        </row>
        <row r="109">
          <cell r="C109"/>
          <cell r="D109"/>
          <cell r="E109"/>
          <cell r="F109"/>
          <cell r="G109"/>
          <cell r="H109"/>
          <cell r="I109"/>
          <cell r="J109"/>
          <cell r="K109"/>
          <cell r="L109">
            <v>0</v>
          </cell>
        </row>
        <row r="110">
          <cell r="B110" t="str">
            <v>September Table 2</v>
          </cell>
          <cell r="C110" t="str">
            <v>Table 2 total</v>
          </cell>
          <cell r="D110"/>
          <cell r="E110"/>
          <cell r="F110">
            <v>0</v>
          </cell>
          <cell r="G110">
            <v>0</v>
          </cell>
          <cell r="H110">
            <v>0</v>
          </cell>
          <cell r="I110">
            <v>0</v>
          </cell>
          <cell r="J110" t="str">
            <v>-</v>
          </cell>
          <cell r="K110">
            <v>0</v>
          </cell>
          <cell r="L110">
            <v>0</v>
          </cell>
        </row>
        <row r="111">
          <cell r="B111" t="str">
            <v>September</v>
          </cell>
          <cell r="C111" t="str">
            <v>Cumulative &amp; time series total (1,000s)</v>
          </cell>
          <cell r="D111"/>
          <cell r="E111"/>
          <cell r="F111">
            <v>0</v>
          </cell>
          <cell r="G111">
            <v>0</v>
          </cell>
          <cell r="H111">
            <v>0</v>
          </cell>
          <cell r="I111">
            <v>0</v>
          </cell>
          <cell r="J111" t="str">
            <v>-</v>
          </cell>
          <cell r="K111">
            <v>0</v>
          </cell>
          <cell r="L111">
            <v>0</v>
          </cell>
        </row>
        <row r="114">
          <cell r="C114" t="str">
            <v>October</v>
          </cell>
          <cell r="D114"/>
          <cell r="E114"/>
          <cell r="F114"/>
          <cell r="G114"/>
          <cell r="H114"/>
          <cell r="I114"/>
          <cell r="J114"/>
          <cell r="K114"/>
          <cell r="L114"/>
        </row>
        <row r="115">
          <cell r="B115" t="str">
            <v>IDs used for the vlookups</v>
          </cell>
          <cell r="C115" t="str">
            <v>Establishment</v>
          </cell>
          <cell r="D115" t="str">
            <v>Start</v>
          </cell>
          <cell r="E115" t="str">
            <v>End</v>
          </cell>
          <cell r="F115" t="str">
            <v>Number of stoppages beginning in the month</v>
          </cell>
          <cell r="G115" t="str">
            <v>Number of stoppages in effect in the month</v>
          </cell>
          <cell r="H115" t="str">
            <v>Number of workers beginning in the month</v>
          </cell>
          <cell r="I115" t="str">
            <v>Number of workers in effect in the month</v>
          </cell>
          <cell r="J115" t="str">
            <v>Days idled for the month</v>
          </cell>
          <cell r="K115" t="str">
            <v>Days idle beginning in the month</v>
          </cell>
          <cell r="L115" t="str">
            <v>Days idle in effect in the month</v>
          </cell>
        </row>
        <row r="116">
          <cell r="B116"/>
          <cell r="C116"/>
          <cell r="D116"/>
          <cell r="E116"/>
          <cell r="F116" t="str">
            <v>WSU100</v>
          </cell>
          <cell r="G116" t="str">
            <v>WSU200</v>
          </cell>
          <cell r="H116" t="str">
            <v>WSU010</v>
          </cell>
          <cell r="I116" t="str">
            <v>WSU020</v>
          </cell>
          <cell r="J116" t="str">
            <v>-</v>
          </cell>
          <cell r="K116" t="str">
            <v>-</v>
          </cell>
          <cell r="L116" t="str">
            <v>WSU001</v>
          </cell>
        </row>
        <row r="117">
          <cell r="C117"/>
          <cell r="D117"/>
          <cell r="E117"/>
          <cell r="F117"/>
          <cell r="G117"/>
          <cell r="H117"/>
          <cell r="I117"/>
          <cell r="J117"/>
          <cell r="K117" t="str">
            <v/>
          </cell>
          <cell r="L117">
            <v>0</v>
          </cell>
        </row>
        <row r="118">
          <cell r="C118"/>
          <cell r="D118"/>
          <cell r="E118"/>
          <cell r="F118"/>
          <cell r="G118"/>
          <cell r="H118"/>
          <cell r="I118"/>
          <cell r="J118"/>
          <cell r="K118" t="str">
            <v/>
          </cell>
          <cell r="L118">
            <v>0</v>
          </cell>
        </row>
        <row r="119">
          <cell r="C119"/>
          <cell r="D119"/>
          <cell r="E119"/>
          <cell r="F119"/>
          <cell r="G119"/>
          <cell r="H119"/>
          <cell r="I119"/>
          <cell r="J119"/>
          <cell r="K119" t="str">
            <v/>
          </cell>
          <cell r="L119">
            <v>0</v>
          </cell>
        </row>
        <row r="120">
          <cell r="C120"/>
          <cell r="D120"/>
          <cell r="E120"/>
          <cell r="F120"/>
          <cell r="G120"/>
          <cell r="H120"/>
          <cell r="I120"/>
          <cell r="J120"/>
          <cell r="K120" t="str">
            <v/>
          </cell>
          <cell r="L120">
            <v>0</v>
          </cell>
        </row>
        <row r="121">
          <cell r="C121"/>
          <cell r="D121"/>
          <cell r="E121"/>
          <cell r="F121"/>
          <cell r="G121"/>
          <cell r="H121"/>
          <cell r="I121"/>
          <cell r="J121"/>
          <cell r="K121" t="str">
            <v/>
          </cell>
          <cell r="L121">
            <v>0</v>
          </cell>
        </row>
        <row r="122">
          <cell r="B122" t="str">
            <v>October Table 2</v>
          </cell>
          <cell r="C122" t="str">
            <v>Table 2 total</v>
          </cell>
          <cell r="D122"/>
          <cell r="E122"/>
          <cell r="F122">
            <v>0</v>
          </cell>
          <cell r="G122">
            <v>0</v>
          </cell>
          <cell r="H122">
            <v>0</v>
          </cell>
          <cell r="I122">
            <v>0</v>
          </cell>
          <cell r="J122" t="str">
            <v>-</v>
          </cell>
          <cell r="K122">
            <v>0</v>
          </cell>
          <cell r="L122">
            <v>0</v>
          </cell>
        </row>
        <row r="123">
          <cell r="B123" t="str">
            <v>October</v>
          </cell>
          <cell r="C123" t="str">
            <v>Cumulative &amp; time series total (1,000s)</v>
          </cell>
          <cell r="D123"/>
          <cell r="E123"/>
          <cell r="F123">
            <v>0</v>
          </cell>
          <cell r="G123">
            <v>0</v>
          </cell>
          <cell r="H123">
            <v>0</v>
          </cell>
          <cell r="I123">
            <v>0</v>
          </cell>
          <cell r="J123" t="str">
            <v>-</v>
          </cell>
          <cell r="K123">
            <v>0</v>
          </cell>
          <cell r="L123">
            <v>0</v>
          </cell>
        </row>
        <row r="126">
          <cell r="C126" t="str">
            <v>November</v>
          </cell>
          <cell r="D126"/>
          <cell r="E126"/>
          <cell r="F126"/>
          <cell r="G126"/>
          <cell r="H126"/>
          <cell r="I126"/>
          <cell r="J126"/>
          <cell r="K126"/>
          <cell r="L126"/>
        </row>
        <row r="127">
          <cell r="B127" t="str">
            <v>IDs used for the vlookups</v>
          </cell>
          <cell r="C127" t="str">
            <v>Establishment</v>
          </cell>
          <cell r="D127" t="str">
            <v>Start</v>
          </cell>
          <cell r="E127" t="str">
            <v>End</v>
          </cell>
          <cell r="F127" t="str">
            <v>Number of stoppages beginning in the month</v>
          </cell>
          <cell r="G127" t="str">
            <v>Number of stoppages in effect in the month</v>
          </cell>
          <cell r="H127" t="str">
            <v>Number of workers beginning in the month</v>
          </cell>
          <cell r="I127" t="str">
            <v>Number of workers in effect in the month</v>
          </cell>
          <cell r="J127" t="str">
            <v>Days idled for the month</v>
          </cell>
          <cell r="K127" t="str">
            <v>Days idle beginning in the month</v>
          </cell>
          <cell r="L127" t="str">
            <v>Days idle in effect in the month</v>
          </cell>
        </row>
        <row r="128">
          <cell r="B128"/>
          <cell r="C128"/>
          <cell r="D128"/>
          <cell r="E128"/>
          <cell r="F128" t="str">
            <v>WSU100</v>
          </cell>
          <cell r="G128" t="str">
            <v>WSU200</v>
          </cell>
          <cell r="H128" t="str">
            <v>WSU010</v>
          </cell>
          <cell r="I128" t="str">
            <v>WSU020</v>
          </cell>
          <cell r="J128" t="str">
            <v>-</v>
          </cell>
          <cell r="K128" t="str">
            <v>-</v>
          </cell>
          <cell r="L128" t="str">
            <v>WSU001</v>
          </cell>
        </row>
        <row r="129">
          <cell r="C129"/>
          <cell r="D129"/>
          <cell r="E129"/>
          <cell r="F129"/>
          <cell r="G129"/>
          <cell r="H129"/>
          <cell r="I129"/>
          <cell r="J129"/>
          <cell r="K129" t="str">
            <v/>
          </cell>
          <cell r="L129">
            <v>0</v>
          </cell>
        </row>
        <row r="130">
          <cell r="C130"/>
          <cell r="D130"/>
          <cell r="E130"/>
          <cell r="F130"/>
          <cell r="G130"/>
          <cell r="H130"/>
          <cell r="I130"/>
          <cell r="J130"/>
          <cell r="K130" t="str">
            <v/>
          </cell>
          <cell r="L130">
            <v>0</v>
          </cell>
        </row>
        <row r="131">
          <cell r="C131"/>
          <cell r="D131"/>
          <cell r="E131"/>
          <cell r="F131"/>
          <cell r="G131"/>
          <cell r="H131"/>
          <cell r="I131"/>
          <cell r="J131"/>
          <cell r="K131" t="str">
            <v/>
          </cell>
          <cell r="L131">
            <v>0</v>
          </cell>
        </row>
        <row r="132">
          <cell r="C132"/>
          <cell r="D132"/>
          <cell r="E132"/>
          <cell r="F132"/>
          <cell r="G132"/>
          <cell r="H132"/>
          <cell r="I132"/>
          <cell r="J132"/>
          <cell r="K132" t="str">
            <v/>
          </cell>
          <cell r="L132">
            <v>0</v>
          </cell>
        </row>
        <row r="133">
          <cell r="C133"/>
          <cell r="D133"/>
          <cell r="E133"/>
          <cell r="F133"/>
          <cell r="G133"/>
          <cell r="H133"/>
          <cell r="I133"/>
          <cell r="J133"/>
          <cell r="K133" t="str">
            <v/>
          </cell>
          <cell r="L133">
            <v>0</v>
          </cell>
        </row>
        <row r="134">
          <cell r="B134" t="str">
            <v>November Table 2</v>
          </cell>
          <cell r="C134" t="str">
            <v>Table 2 total</v>
          </cell>
          <cell r="D134"/>
          <cell r="E134"/>
          <cell r="F134">
            <v>0</v>
          </cell>
          <cell r="G134">
            <v>0</v>
          </cell>
          <cell r="H134">
            <v>0</v>
          </cell>
          <cell r="I134">
            <v>0</v>
          </cell>
          <cell r="J134" t="str">
            <v>-</v>
          </cell>
          <cell r="K134">
            <v>0</v>
          </cell>
          <cell r="L134">
            <v>0</v>
          </cell>
        </row>
        <row r="135">
          <cell r="B135" t="str">
            <v>November</v>
          </cell>
          <cell r="C135" t="str">
            <v>Cumulative &amp; time series total (1,000s)</v>
          </cell>
          <cell r="D135"/>
          <cell r="E135"/>
          <cell r="F135">
            <v>0</v>
          </cell>
          <cell r="G135">
            <v>0</v>
          </cell>
          <cell r="H135">
            <v>0</v>
          </cell>
          <cell r="I135">
            <v>0</v>
          </cell>
          <cell r="J135" t="str">
            <v>-</v>
          </cell>
          <cell r="K135">
            <v>0</v>
          </cell>
          <cell r="L135">
            <v>0</v>
          </cell>
        </row>
        <row r="138">
          <cell r="C138" t="str">
            <v>December</v>
          </cell>
          <cell r="D138"/>
          <cell r="E138"/>
          <cell r="F138"/>
          <cell r="G138"/>
          <cell r="H138"/>
          <cell r="I138"/>
          <cell r="J138"/>
          <cell r="K138"/>
          <cell r="L138"/>
        </row>
        <row r="139">
          <cell r="B139" t="str">
            <v>IDs used for the vlookups</v>
          </cell>
          <cell r="C139" t="str">
            <v>Establishment</v>
          </cell>
          <cell r="D139" t="str">
            <v>Start</v>
          </cell>
          <cell r="E139" t="str">
            <v>End</v>
          </cell>
          <cell r="F139" t="str">
            <v>Number of stoppages beginning in the month</v>
          </cell>
          <cell r="G139" t="str">
            <v>Number of stoppages in effect in the month</v>
          </cell>
          <cell r="H139" t="str">
            <v>Number of workers beginning in the month</v>
          </cell>
          <cell r="I139" t="str">
            <v>Number of workers in effect in the month</v>
          </cell>
          <cell r="J139" t="str">
            <v>Days idled for the month</v>
          </cell>
          <cell r="K139" t="str">
            <v>Days idle beginning in the month</v>
          </cell>
          <cell r="L139" t="str">
            <v>Days idle in effect in the month</v>
          </cell>
        </row>
        <row r="140">
          <cell r="B140"/>
          <cell r="C140"/>
          <cell r="D140"/>
          <cell r="E140"/>
          <cell r="F140" t="str">
            <v>WSU100</v>
          </cell>
          <cell r="G140" t="str">
            <v>WSU200</v>
          </cell>
          <cell r="H140" t="str">
            <v>WSU010</v>
          </cell>
          <cell r="I140" t="str">
            <v>WSU020</v>
          </cell>
          <cell r="J140" t="str">
            <v>-</v>
          </cell>
          <cell r="K140" t="str">
            <v>-</v>
          </cell>
          <cell r="L140" t="str">
            <v>WSU001</v>
          </cell>
        </row>
        <row r="141">
          <cell r="C141"/>
          <cell r="D141"/>
          <cell r="E141"/>
          <cell r="F141"/>
          <cell r="G141"/>
          <cell r="H141"/>
          <cell r="I141"/>
          <cell r="J141"/>
          <cell r="K141"/>
          <cell r="L141">
            <v>0</v>
          </cell>
        </row>
        <row r="142">
          <cell r="C142"/>
          <cell r="D142"/>
          <cell r="E142"/>
          <cell r="F142"/>
          <cell r="G142"/>
          <cell r="H142"/>
          <cell r="I142"/>
          <cell r="J142"/>
          <cell r="K142"/>
          <cell r="L142">
            <v>0</v>
          </cell>
        </row>
        <row r="143">
          <cell r="C143"/>
          <cell r="D143"/>
          <cell r="E143"/>
          <cell r="F143"/>
          <cell r="G143"/>
          <cell r="H143"/>
          <cell r="I143"/>
          <cell r="J143"/>
          <cell r="K143"/>
          <cell r="L143">
            <v>0</v>
          </cell>
        </row>
        <row r="144">
          <cell r="C144"/>
          <cell r="D144"/>
          <cell r="E144"/>
          <cell r="F144"/>
          <cell r="G144"/>
          <cell r="H144"/>
          <cell r="I144"/>
          <cell r="J144"/>
          <cell r="K144"/>
          <cell r="L144">
            <v>0</v>
          </cell>
        </row>
        <row r="145">
          <cell r="C145"/>
          <cell r="D145"/>
          <cell r="E145"/>
          <cell r="F145"/>
          <cell r="G145"/>
          <cell r="H145"/>
          <cell r="I145"/>
          <cell r="J145"/>
          <cell r="K145" t="str">
            <v/>
          </cell>
          <cell r="L145">
            <v>0</v>
          </cell>
        </row>
        <row r="146">
          <cell r="B146" t="str">
            <v>December Table 2</v>
          </cell>
          <cell r="C146" t="str">
            <v>Table 2 total</v>
          </cell>
          <cell r="D146"/>
          <cell r="E146"/>
          <cell r="F146">
            <v>0</v>
          </cell>
          <cell r="G146">
            <v>0</v>
          </cell>
          <cell r="H146">
            <v>0</v>
          </cell>
          <cell r="I146">
            <v>0</v>
          </cell>
          <cell r="J146" t="str">
            <v>-</v>
          </cell>
          <cell r="K146">
            <v>0</v>
          </cell>
          <cell r="L146">
            <v>0</v>
          </cell>
        </row>
        <row r="147">
          <cell r="B147" t="str">
            <v>December</v>
          </cell>
          <cell r="C147" t="str">
            <v>Cumulative &amp; time series total (1,000s)</v>
          </cell>
          <cell r="D147"/>
          <cell r="E147"/>
          <cell r="F147">
            <v>0</v>
          </cell>
          <cell r="G147">
            <v>0</v>
          </cell>
          <cell r="H147">
            <v>0</v>
          </cell>
          <cell r="I147">
            <v>0</v>
          </cell>
          <cell r="J147" t="str">
            <v>-</v>
          </cell>
          <cell r="K147">
            <v>0</v>
          </cell>
          <cell r="L147">
            <v>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tabSelected="1" zoomScaleNormal="100" workbookViewId="0"/>
  </sheetViews>
  <sheetFormatPr defaultRowHeight="14.4" x14ac:dyDescent="0.3"/>
  <cols>
    <col min="9" max="9" width="105.5546875" customWidth="1"/>
  </cols>
  <sheetData>
    <row r="1" spans="1:9" ht="23.4" x14ac:dyDescent="0.45">
      <c r="A1" s="26" t="s">
        <v>10</v>
      </c>
      <c r="I1" s="25"/>
    </row>
    <row r="2" spans="1:9" x14ac:dyDescent="0.3">
      <c r="A2" t="s">
        <v>11</v>
      </c>
      <c r="I2" s="25"/>
    </row>
    <row r="3" spans="1:9" x14ac:dyDescent="0.3">
      <c r="A3" t="s">
        <v>12</v>
      </c>
      <c r="I3" s="25"/>
    </row>
    <row r="4" spans="1:9" x14ac:dyDescent="0.3">
      <c r="A4" t="s">
        <v>13</v>
      </c>
      <c r="I4" s="25"/>
    </row>
    <row r="5" spans="1:9" x14ac:dyDescent="0.3">
      <c r="A5" t="s">
        <v>14</v>
      </c>
      <c r="I5" s="25"/>
    </row>
    <row r="6" spans="1:9" x14ac:dyDescent="0.3">
      <c r="A6" s="20"/>
      <c r="I6" s="25"/>
    </row>
    <row r="7" spans="1:9" x14ac:dyDescent="0.3">
      <c r="A7" t="s">
        <v>151</v>
      </c>
      <c r="I7" s="25"/>
    </row>
    <row r="8" spans="1:9" x14ac:dyDescent="0.3">
      <c r="A8" s="17"/>
      <c r="B8" s="18"/>
      <c r="C8" s="18"/>
      <c r="D8" s="18"/>
      <c r="E8" s="18"/>
      <c r="F8" s="18"/>
      <c r="G8" s="18"/>
      <c r="H8" s="18"/>
      <c r="I8" s="19"/>
    </row>
    <row r="9" spans="1:9" x14ac:dyDescent="0.3">
      <c r="A9" s="10" t="s">
        <v>18</v>
      </c>
      <c r="B9" s="11"/>
      <c r="C9" s="11"/>
      <c r="D9" s="11"/>
      <c r="E9" s="11"/>
      <c r="F9" s="11"/>
      <c r="G9" s="11"/>
      <c r="H9" s="11"/>
      <c r="I9" s="12"/>
    </row>
    <row r="10" spans="1:9" x14ac:dyDescent="0.3">
      <c r="A10" s="20" t="s">
        <v>69</v>
      </c>
      <c r="B10" s="21"/>
      <c r="C10" s="21"/>
      <c r="D10" s="21"/>
      <c r="E10" s="21"/>
      <c r="F10" s="21"/>
      <c r="G10" s="21"/>
      <c r="H10" s="21"/>
      <c r="I10" s="24"/>
    </row>
    <row r="11" spans="1:9" x14ac:dyDescent="0.3">
      <c r="A11" s="20" t="s">
        <v>32</v>
      </c>
      <c r="B11" s="22"/>
      <c r="C11" s="22"/>
      <c r="D11" s="22"/>
      <c r="E11" s="22"/>
      <c r="F11" s="22"/>
      <c r="G11" s="22"/>
      <c r="H11" s="22"/>
      <c r="I11" s="23"/>
    </row>
    <row r="12" spans="1:9" x14ac:dyDescent="0.3">
      <c r="A12" s="17" t="s">
        <v>93</v>
      </c>
      <c r="B12" s="18"/>
      <c r="C12" s="18"/>
      <c r="D12" s="18"/>
      <c r="E12" s="18"/>
      <c r="F12" s="18"/>
      <c r="G12" s="18"/>
      <c r="H12" s="18"/>
      <c r="I12" s="19"/>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32"/>
  <sheetViews>
    <sheetView zoomScale="80" zoomScaleNormal="80" workbookViewId="0">
      <pane ySplit="2" topLeftCell="A21" activePane="bottomLeft" state="frozen"/>
      <selection pane="bottomLeft"/>
    </sheetView>
  </sheetViews>
  <sheetFormatPr defaultColWidth="9.44140625" defaultRowHeight="13.8" x14ac:dyDescent="0.3"/>
  <cols>
    <col min="1" max="1" width="18.5546875" style="1" customWidth="1"/>
    <col min="2" max="2" width="27.5546875" style="1" customWidth="1"/>
    <col min="3" max="3" width="34.44140625" style="1" customWidth="1"/>
    <col min="4" max="4" width="17.44140625" style="1" customWidth="1"/>
    <col min="5" max="5" width="14.5546875" style="1" bestFit="1" customWidth="1"/>
    <col min="6" max="6" width="64.44140625" style="1" customWidth="1"/>
    <col min="7" max="7" width="24" style="1" customWidth="1"/>
    <col min="8" max="8" width="26.88671875" style="1" customWidth="1"/>
    <col min="9" max="9" width="15.44140625" style="1" customWidth="1"/>
    <col min="10" max="10" width="17.44140625" style="1" customWidth="1"/>
    <col min="11" max="11" width="24.44140625" style="1" bestFit="1" customWidth="1"/>
    <col min="12" max="12" width="15.5546875" style="1" customWidth="1"/>
    <col min="13" max="13" width="19" style="1" customWidth="1"/>
    <col min="14" max="14" width="103.33203125" style="45" customWidth="1"/>
    <col min="15" max="15" width="17.5546875" style="1" customWidth="1"/>
    <col min="16" max="16384" width="9.44140625" style="1"/>
  </cols>
  <sheetData>
    <row r="1" spans="1:14" ht="14.4" x14ac:dyDescent="0.3">
      <c r="A1" s="6" t="s">
        <v>68</v>
      </c>
      <c r="B1" s="6"/>
      <c r="C1" s="6"/>
      <c r="D1" s="6"/>
      <c r="E1" s="6"/>
      <c r="F1" s="6"/>
      <c r="G1" s="6"/>
      <c r="H1" s="6"/>
      <c r="I1" s="6"/>
      <c r="J1" s="6"/>
      <c r="K1" s="6"/>
      <c r="L1" s="6"/>
      <c r="M1" s="6"/>
      <c r="N1" s="13"/>
    </row>
    <row r="2" spans="1:14" ht="58.35" customHeight="1" x14ac:dyDescent="0.3">
      <c r="A2" s="3" t="s">
        <v>70</v>
      </c>
      <c r="B2" s="3" t="s">
        <v>35</v>
      </c>
      <c r="C2" s="3" t="s">
        <v>0</v>
      </c>
      <c r="D2" s="3" t="s">
        <v>1</v>
      </c>
      <c r="E2" s="2" t="s">
        <v>8</v>
      </c>
      <c r="F2" s="3" t="s">
        <v>71</v>
      </c>
      <c r="G2" s="3" t="s">
        <v>2</v>
      </c>
      <c r="H2" s="3" t="s">
        <v>3</v>
      </c>
      <c r="I2" s="3" t="s">
        <v>4</v>
      </c>
      <c r="J2" s="3" t="s">
        <v>5</v>
      </c>
      <c r="K2" s="2" t="s">
        <v>28</v>
      </c>
      <c r="L2" s="2" t="s">
        <v>29</v>
      </c>
      <c r="M2" s="2" t="s">
        <v>30</v>
      </c>
      <c r="N2" s="3" t="s">
        <v>17</v>
      </c>
    </row>
    <row r="3" spans="1:14" ht="110.4" customHeight="1" x14ac:dyDescent="0.3">
      <c r="A3" s="38" t="s">
        <v>53</v>
      </c>
      <c r="B3" s="46" t="s">
        <v>56</v>
      </c>
      <c r="C3" s="38" t="s">
        <v>48</v>
      </c>
      <c r="D3" s="37" t="s">
        <v>45</v>
      </c>
      <c r="E3" s="39">
        <v>720000</v>
      </c>
      <c r="F3" s="37" t="s">
        <v>54</v>
      </c>
      <c r="G3" s="37" t="s">
        <v>55</v>
      </c>
      <c r="H3" s="46" t="s">
        <v>46</v>
      </c>
      <c r="I3" s="40">
        <v>45974</v>
      </c>
      <c r="J3" s="40">
        <v>46057</v>
      </c>
      <c r="K3" s="41">
        <v>4500</v>
      </c>
      <c r="L3" s="41">
        <v>57</v>
      </c>
      <c r="M3" s="41">
        <v>123500</v>
      </c>
      <c r="N3" s="42" t="s">
        <v>92</v>
      </c>
    </row>
    <row r="4" spans="1:14" ht="110.4" customHeight="1" x14ac:dyDescent="0.3">
      <c r="A4" s="38" t="s">
        <v>86</v>
      </c>
      <c r="B4" s="46" t="s">
        <v>57</v>
      </c>
      <c r="C4" s="38" t="s">
        <v>58</v>
      </c>
      <c r="D4" s="37" t="s">
        <v>45</v>
      </c>
      <c r="E4" s="39">
        <v>620000</v>
      </c>
      <c r="F4" s="37" t="s">
        <v>60</v>
      </c>
      <c r="G4" s="37" t="s">
        <v>59</v>
      </c>
      <c r="H4" s="46" t="s">
        <v>46</v>
      </c>
      <c r="I4" s="40">
        <v>46034</v>
      </c>
      <c r="J4" s="40">
        <v>46072</v>
      </c>
      <c r="K4" s="41">
        <v>14700</v>
      </c>
      <c r="L4" s="41">
        <v>32</v>
      </c>
      <c r="M4" s="41">
        <v>386400</v>
      </c>
      <c r="N4" s="42" t="s">
        <v>85</v>
      </c>
    </row>
    <row r="5" spans="1:14" ht="110.4" customHeight="1" x14ac:dyDescent="0.3">
      <c r="A5" s="38" t="s">
        <v>61</v>
      </c>
      <c r="B5" s="46" t="s">
        <v>49</v>
      </c>
      <c r="C5" s="38" t="s">
        <v>61</v>
      </c>
      <c r="D5" s="37" t="s">
        <v>62</v>
      </c>
      <c r="E5" s="39">
        <v>920000</v>
      </c>
      <c r="F5" s="37" t="s">
        <v>63</v>
      </c>
      <c r="G5" s="37" t="s">
        <v>52</v>
      </c>
      <c r="H5" s="46" t="s">
        <v>64</v>
      </c>
      <c r="I5" s="40">
        <v>46035</v>
      </c>
      <c r="J5" s="40">
        <v>46036</v>
      </c>
      <c r="K5" s="41">
        <v>2000</v>
      </c>
      <c r="L5" s="41">
        <v>2</v>
      </c>
      <c r="M5" s="41">
        <v>4000</v>
      </c>
      <c r="N5" s="42" t="s">
        <v>46</v>
      </c>
    </row>
    <row r="6" spans="1:14" ht="110.4" customHeight="1" x14ac:dyDescent="0.3">
      <c r="A6" s="38" t="s">
        <v>50</v>
      </c>
      <c r="B6" s="46" t="s">
        <v>65</v>
      </c>
      <c r="C6" s="38" t="s">
        <v>48</v>
      </c>
      <c r="D6" s="37" t="s">
        <v>45</v>
      </c>
      <c r="E6" s="39">
        <v>620000</v>
      </c>
      <c r="F6" s="37" t="s">
        <v>66</v>
      </c>
      <c r="G6" s="37" t="s">
        <v>67</v>
      </c>
      <c r="H6" s="46" t="s">
        <v>46</v>
      </c>
      <c r="I6" s="40">
        <v>46048</v>
      </c>
      <c r="J6" s="40">
        <v>46076</v>
      </c>
      <c r="K6" s="41">
        <v>31000</v>
      </c>
      <c r="L6" s="41">
        <v>20</v>
      </c>
      <c r="M6" s="41">
        <v>620000</v>
      </c>
      <c r="N6" s="42" t="s">
        <v>46</v>
      </c>
    </row>
    <row r="7" spans="1:14" ht="110.4" customHeight="1" x14ac:dyDescent="0.3">
      <c r="A7" s="38" t="s">
        <v>50</v>
      </c>
      <c r="B7" s="46" t="s">
        <v>49</v>
      </c>
      <c r="C7" s="38" t="s">
        <v>82</v>
      </c>
      <c r="D7" s="37" t="s">
        <v>45</v>
      </c>
      <c r="E7" s="39">
        <v>620000</v>
      </c>
      <c r="F7" s="37" t="s">
        <v>83</v>
      </c>
      <c r="G7" s="37" t="s">
        <v>84</v>
      </c>
      <c r="H7" s="46" t="s">
        <v>46</v>
      </c>
      <c r="I7" s="40">
        <v>46062</v>
      </c>
      <c r="J7" s="40">
        <v>46064</v>
      </c>
      <c r="K7" s="41">
        <v>3000</v>
      </c>
      <c r="L7" s="41">
        <v>3</v>
      </c>
      <c r="M7" s="41">
        <v>9000</v>
      </c>
      <c r="N7" s="42" t="s">
        <v>46</v>
      </c>
    </row>
    <row r="8" spans="1:14" ht="110.4" customHeight="1" x14ac:dyDescent="0.3">
      <c r="A8" s="38" t="s">
        <v>73</v>
      </c>
      <c r="B8" s="46" t="s">
        <v>49</v>
      </c>
      <c r="C8" s="38" t="s">
        <v>48</v>
      </c>
      <c r="D8" s="37" t="s">
        <v>74</v>
      </c>
      <c r="E8" s="39">
        <v>610000</v>
      </c>
      <c r="F8" s="37" t="s">
        <v>75</v>
      </c>
      <c r="G8" s="37" t="s">
        <v>76</v>
      </c>
      <c r="H8" s="46" t="s">
        <v>77</v>
      </c>
      <c r="I8" s="40">
        <v>46070</v>
      </c>
      <c r="J8" s="40">
        <v>46073</v>
      </c>
      <c r="K8" s="41">
        <v>1100</v>
      </c>
      <c r="L8" s="41">
        <v>4</v>
      </c>
      <c r="M8" s="41">
        <v>4400</v>
      </c>
      <c r="N8" s="42" t="s">
        <v>46</v>
      </c>
    </row>
    <row r="9" spans="1:14" ht="110.4" customHeight="1" x14ac:dyDescent="0.3">
      <c r="A9" s="38" t="s">
        <v>88</v>
      </c>
      <c r="B9" s="46" t="s">
        <v>49</v>
      </c>
      <c r="C9" s="38" t="s">
        <v>87</v>
      </c>
      <c r="D9" s="37" t="s">
        <v>62</v>
      </c>
      <c r="E9" s="39">
        <v>620000</v>
      </c>
      <c r="F9" s="37" t="s">
        <v>89</v>
      </c>
      <c r="G9" s="37" t="s">
        <v>90</v>
      </c>
      <c r="H9" s="46" t="s">
        <v>91</v>
      </c>
      <c r="I9" s="40">
        <v>46071</v>
      </c>
      <c r="J9" s="40">
        <v>46073</v>
      </c>
      <c r="K9" s="41">
        <v>1200</v>
      </c>
      <c r="L9" s="41">
        <v>3</v>
      </c>
      <c r="M9" s="41">
        <v>3600</v>
      </c>
      <c r="N9" s="42" t="s">
        <v>46</v>
      </c>
    </row>
    <row r="10" spans="1:14" ht="110.4" customHeight="1" x14ac:dyDescent="0.3">
      <c r="A10" s="38" t="s">
        <v>78</v>
      </c>
      <c r="B10" s="46" t="s">
        <v>49</v>
      </c>
      <c r="C10" s="38" t="s">
        <v>79</v>
      </c>
      <c r="D10" s="37" t="s">
        <v>45</v>
      </c>
      <c r="E10" s="39">
        <v>620000</v>
      </c>
      <c r="F10" s="37" t="s">
        <v>80</v>
      </c>
      <c r="G10" s="37" t="s">
        <v>81</v>
      </c>
      <c r="H10" s="46" t="s">
        <v>46</v>
      </c>
      <c r="I10" s="40">
        <v>46072</v>
      </c>
      <c r="J10" s="40">
        <v>46078</v>
      </c>
      <c r="K10" s="41">
        <v>1800</v>
      </c>
      <c r="L10" s="41">
        <v>5</v>
      </c>
      <c r="M10" s="41">
        <v>9000</v>
      </c>
      <c r="N10" s="42" t="s">
        <v>46</v>
      </c>
    </row>
    <row r="11" spans="1:14" ht="110.4" customHeight="1" x14ac:dyDescent="0.3">
      <c r="A11" s="50" t="s">
        <v>94</v>
      </c>
      <c r="B11" s="46" t="s">
        <v>49</v>
      </c>
      <c r="C11" s="38" t="s">
        <v>95</v>
      </c>
      <c r="D11" s="37" t="s">
        <v>62</v>
      </c>
      <c r="E11" s="39">
        <v>610000</v>
      </c>
      <c r="F11" s="56" t="s">
        <v>96</v>
      </c>
      <c r="G11" s="55" t="s">
        <v>97</v>
      </c>
      <c r="H11" s="46" t="s">
        <v>46</v>
      </c>
      <c r="I11" s="40">
        <v>46086</v>
      </c>
      <c r="J11" s="40">
        <v>46104</v>
      </c>
      <c r="K11" s="41">
        <v>1500</v>
      </c>
      <c r="L11" s="41">
        <v>12</v>
      </c>
      <c r="M11" s="41">
        <v>18000</v>
      </c>
      <c r="N11" s="42" t="s">
        <v>46</v>
      </c>
    </row>
    <row r="12" spans="1:14" ht="110.4" customHeight="1" x14ac:dyDescent="0.3">
      <c r="A12" s="58" t="s">
        <v>98</v>
      </c>
      <c r="B12" s="46" t="s">
        <v>99</v>
      </c>
      <c r="C12" s="52" t="s">
        <v>100</v>
      </c>
      <c r="D12" s="37" t="s">
        <v>62</v>
      </c>
      <c r="E12" s="39">
        <v>610000</v>
      </c>
      <c r="F12" s="59" t="s">
        <v>101</v>
      </c>
      <c r="G12" s="53" t="s">
        <v>102</v>
      </c>
      <c r="H12" s="46" t="s">
        <v>46</v>
      </c>
      <c r="I12" s="54">
        <v>46092</v>
      </c>
      <c r="J12" s="40">
        <v>46112</v>
      </c>
      <c r="K12" s="41">
        <v>2300</v>
      </c>
      <c r="L12" s="41">
        <v>14</v>
      </c>
      <c r="M12" s="57">
        <v>30800</v>
      </c>
      <c r="N12" s="43" t="s">
        <v>107</v>
      </c>
    </row>
    <row r="13" spans="1:14" ht="110.4" customHeight="1" x14ac:dyDescent="0.3">
      <c r="A13" s="58" t="s">
        <v>103</v>
      </c>
      <c r="B13" s="60" t="s">
        <v>105</v>
      </c>
      <c r="C13" s="51" t="s">
        <v>104</v>
      </c>
      <c r="D13" s="37" t="s">
        <v>45</v>
      </c>
      <c r="E13" s="39">
        <v>310000</v>
      </c>
      <c r="F13" s="61" t="s">
        <v>83</v>
      </c>
      <c r="G13" s="55" t="s">
        <v>84</v>
      </c>
      <c r="H13" s="60" t="s">
        <v>106</v>
      </c>
      <c r="I13" s="54">
        <v>46097</v>
      </c>
      <c r="J13" s="40">
        <v>46118</v>
      </c>
      <c r="K13" s="41">
        <v>3800</v>
      </c>
      <c r="L13" s="41">
        <v>16</v>
      </c>
      <c r="M13" s="41">
        <v>60800</v>
      </c>
      <c r="N13" s="42" t="s">
        <v>46</v>
      </c>
    </row>
    <row r="14" spans="1:14" ht="110.4" customHeight="1" x14ac:dyDescent="0.3">
      <c r="A14" s="62" t="s">
        <v>50</v>
      </c>
      <c r="B14" s="63" t="s">
        <v>49</v>
      </c>
      <c r="C14" s="62" t="s">
        <v>108</v>
      </c>
      <c r="D14" s="64" t="s">
        <v>45</v>
      </c>
      <c r="E14" s="65">
        <v>620000</v>
      </c>
      <c r="F14" s="66" t="s">
        <v>109</v>
      </c>
      <c r="G14" s="64" t="s">
        <v>110</v>
      </c>
      <c r="H14" s="63" t="s">
        <v>46</v>
      </c>
      <c r="I14" s="67">
        <v>46099</v>
      </c>
      <c r="J14" s="67">
        <v>46100</v>
      </c>
      <c r="K14" s="68">
        <v>2400</v>
      </c>
      <c r="L14" s="68">
        <v>1</v>
      </c>
      <c r="M14" s="68">
        <v>2400</v>
      </c>
      <c r="N14" s="42" t="s">
        <v>46</v>
      </c>
    </row>
    <row r="15" spans="1:14" s="72" customFormat="1" ht="110.4" customHeight="1" x14ac:dyDescent="0.3">
      <c r="A15" s="38" t="s">
        <v>111</v>
      </c>
      <c r="B15" s="46" t="s">
        <v>113</v>
      </c>
      <c r="C15" s="38" t="s">
        <v>114</v>
      </c>
      <c r="D15" s="37" t="s">
        <v>45</v>
      </c>
      <c r="E15" s="39">
        <v>330000</v>
      </c>
      <c r="F15" s="59" t="s">
        <v>115</v>
      </c>
      <c r="G15" s="37" t="s">
        <v>116</v>
      </c>
      <c r="H15" s="46" t="s">
        <v>117</v>
      </c>
      <c r="I15" s="40">
        <v>46116</v>
      </c>
      <c r="J15" s="40">
        <v>46148</v>
      </c>
      <c r="K15" s="41">
        <v>1400</v>
      </c>
      <c r="L15" s="41">
        <v>23</v>
      </c>
      <c r="M15" s="41">
        <v>32200</v>
      </c>
      <c r="N15" s="42" t="s">
        <v>46</v>
      </c>
    </row>
    <row r="16" spans="1:14" s="72" customFormat="1" ht="110.4" customHeight="1" x14ac:dyDescent="0.3">
      <c r="A16" s="38" t="s">
        <v>112</v>
      </c>
      <c r="B16" s="46" t="s">
        <v>118</v>
      </c>
      <c r="C16" s="38" t="s">
        <v>119</v>
      </c>
      <c r="D16" s="37" t="s">
        <v>45</v>
      </c>
      <c r="E16" s="39">
        <v>610000</v>
      </c>
      <c r="F16" s="59" t="s">
        <v>120</v>
      </c>
      <c r="G16" s="37" t="s">
        <v>121</v>
      </c>
      <c r="H16" s="46" t="s">
        <v>122</v>
      </c>
      <c r="I16" s="40">
        <v>46133</v>
      </c>
      <c r="J16" s="40">
        <v>46174</v>
      </c>
      <c r="K16" s="41">
        <v>4000</v>
      </c>
      <c r="L16" s="41">
        <v>28</v>
      </c>
      <c r="M16" s="41">
        <v>112000</v>
      </c>
      <c r="N16" s="42" t="s">
        <v>136</v>
      </c>
    </row>
    <row r="17" spans="1:14" ht="110.4" customHeight="1" x14ac:dyDescent="0.3">
      <c r="A17" s="38" t="s">
        <v>123</v>
      </c>
      <c r="B17" s="46" t="s">
        <v>125</v>
      </c>
      <c r="C17" s="38" t="s">
        <v>126</v>
      </c>
      <c r="D17" s="37" t="s">
        <v>74</v>
      </c>
      <c r="E17" s="39">
        <v>610000</v>
      </c>
      <c r="F17" s="59" t="s">
        <v>130</v>
      </c>
      <c r="G17" s="37" t="s">
        <v>127</v>
      </c>
      <c r="H17" s="63" t="s">
        <v>46</v>
      </c>
      <c r="I17" s="40">
        <v>46139</v>
      </c>
      <c r="J17" s="40">
        <v>46156</v>
      </c>
      <c r="K17" s="41">
        <v>1500</v>
      </c>
      <c r="L17" s="41">
        <v>14</v>
      </c>
      <c r="M17" s="41">
        <v>21000</v>
      </c>
      <c r="N17" s="42" t="s">
        <v>46</v>
      </c>
    </row>
    <row r="18" spans="1:14" ht="110.4" customHeight="1" x14ac:dyDescent="0.3">
      <c r="A18" s="38" t="s">
        <v>124</v>
      </c>
      <c r="B18" s="46" t="s">
        <v>57</v>
      </c>
      <c r="C18" s="38" t="s">
        <v>58</v>
      </c>
      <c r="D18" s="37" t="s">
        <v>74</v>
      </c>
      <c r="E18" s="39">
        <v>480000</v>
      </c>
      <c r="F18" s="59" t="s">
        <v>128</v>
      </c>
      <c r="G18" s="37" t="s">
        <v>129</v>
      </c>
      <c r="H18" s="46" t="s">
        <v>46</v>
      </c>
      <c r="I18" s="40">
        <v>46158</v>
      </c>
      <c r="J18" s="40">
        <v>46160</v>
      </c>
      <c r="K18" s="41">
        <v>3500</v>
      </c>
      <c r="L18" s="41">
        <v>1</v>
      </c>
      <c r="M18" s="41">
        <v>3500</v>
      </c>
      <c r="N18" s="42" t="s">
        <v>46</v>
      </c>
    </row>
    <row r="19" spans="1:14" ht="110.4" customHeight="1" x14ac:dyDescent="0.3">
      <c r="A19" s="38" t="s">
        <v>154</v>
      </c>
      <c r="B19" s="46" t="s">
        <v>105</v>
      </c>
      <c r="C19" s="38" t="s">
        <v>155</v>
      </c>
      <c r="D19" s="37" t="s">
        <v>45</v>
      </c>
      <c r="E19" s="39">
        <v>310000</v>
      </c>
      <c r="F19" s="66" t="s">
        <v>75</v>
      </c>
      <c r="G19" s="64" t="s">
        <v>76</v>
      </c>
      <c r="H19" s="63" t="s">
        <v>156</v>
      </c>
      <c r="I19" s="40">
        <v>46162</v>
      </c>
      <c r="J19" s="40" t="s">
        <v>157</v>
      </c>
      <c r="K19" s="41">
        <v>1700</v>
      </c>
      <c r="L19" s="41">
        <v>48</v>
      </c>
      <c r="M19" s="41">
        <v>81600</v>
      </c>
      <c r="N19" s="42"/>
    </row>
    <row r="20" spans="1:14" ht="110.4" customHeight="1" x14ac:dyDescent="0.3">
      <c r="A20" s="38" t="s">
        <v>131</v>
      </c>
      <c r="B20" s="46" t="s">
        <v>132</v>
      </c>
      <c r="C20" s="38" t="s">
        <v>133</v>
      </c>
      <c r="D20" s="37" t="s">
        <v>45</v>
      </c>
      <c r="E20" s="39">
        <v>330000</v>
      </c>
      <c r="F20" s="66" t="s">
        <v>120</v>
      </c>
      <c r="G20" s="64" t="s">
        <v>121</v>
      </c>
      <c r="H20" s="63" t="s">
        <v>134</v>
      </c>
      <c r="I20" s="40">
        <v>46174</v>
      </c>
      <c r="J20" s="40">
        <v>46187</v>
      </c>
      <c r="K20" s="41">
        <v>1000</v>
      </c>
      <c r="L20" s="41">
        <v>10</v>
      </c>
      <c r="M20" s="41">
        <v>10000</v>
      </c>
      <c r="N20" s="42" t="s">
        <v>135</v>
      </c>
    </row>
    <row r="21" spans="1:14" ht="110.4" customHeight="1" x14ac:dyDescent="0.3">
      <c r="A21" s="75" t="s">
        <v>142</v>
      </c>
      <c r="B21" s="46" t="s">
        <v>152</v>
      </c>
      <c r="C21" s="46" t="s">
        <v>141</v>
      </c>
      <c r="D21" s="37" t="s">
        <v>45</v>
      </c>
      <c r="E21" s="39">
        <v>220000</v>
      </c>
      <c r="F21" s="46" t="s">
        <v>146</v>
      </c>
      <c r="G21" s="46" t="s">
        <v>148</v>
      </c>
      <c r="H21" s="46" t="s">
        <v>147</v>
      </c>
      <c r="I21" s="40">
        <v>46207</v>
      </c>
      <c r="J21" s="73">
        <v>46209</v>
      </c>
      <c r="K21" s="77">
        <v>1600</v>
      </c>
      <c r="L21" s="78">
        <v>1</v>
      </c>
      <c r="M21" s="78">
        <v>1600</v>
      </c>
      <c r="N21" s="74"/>
    </row>
    <row r="22" spans="1:14" ht="110.4" customHeight="1" x14ac:dyDescent="0.3">
      <c r="A22" s="75" t="s">
        <v>137</v>
      </c>
      <c r="B22" s="46" t="s">
        <v>139</v>
      </c>
      <c r="C22" s="38" t="s">
        <v>140</v>
      </c>
      <c r="D22" s="37" t="s">
        <v>45</v>
      </c>
      <c r="E22" s="39">
        <v>620000</v>
      </c>
      <c r="F22" s="59" t="s">
        <v>145</v>
      </c>
      <c r="G22" s="37" t="s">
        <v>149</v>
      </c>
      <c r="H22" s="46" t="s">
        <v>46</v>
      </c>
      <c r="I22" s="80">
        <v>46209</v>
      </c>
      <c r="J22" s="73">
        <v>46213</v>
      </c>
      <c r="K22" s="77">
        <v>1200</v>
      </c>
      <c r="L22" s="78">
        <v>4</v>
      </c>
      <c r="M22" s="78">
        <v>4800</v>
      </c>
      <c r="N22" s="74"/>
    </row>
    <row r="23" spans="1:14" ht="110.4" customHeight="1" x14ac:dyDescent="0.3">
      <c r="A23" s="79" t="s">
        <v>144</v>
      </c>
      <c r="B23" s="46" t="s">
        <v>118</v>
      </c>
      <c r="C23" s="38" t="s">
        <v>138</v>
      </c>
      <c r="D23" s="37" t="s">
        <v>45</v>
      </c>
      <c r="E23" s="39">
        <v>620000</v>
      </c>
      <c r="F23" s="59" t="s">
        <v>143</v>
      </c>
      <c r="G23" s="37" t="s">
        <v>150</v>
      </c>
      <c r="H23" s="46" t="s">
        <v>46</v>
      </c>
      <c r="I23" s="80">
        <v>46211</v>
      </c>
      <c r="J23" s="73">
        <v>46218</v>
      </c>
      <c r="K23" s="76">
        <v>4500</v>
      </c>
      <c r="L23" s="78">
        <v>3</v>
      </c>
      <c r="M23" s="78">
        <v>14500</v>
      </c>
      <c r="N23" s="74" t="s">
        <v>153</v>
      </c>
    </row>
    <row r="24" spans="1:14" ht="15.6" x14ac:dyDescent="0.3">
      <c r="A24" s="69" t="s">
        <v>47</v>
      </c>
      <c r="B24" s="70"/>
      <c r="C24" s="70"/>
      <c r="D24" s="70"/>
      <c r="E24" s="70"/>
      <c r="F24" s="70"/>
      <c r="G24" s="70"/>
      <c r="H24" s="70"/>
      <c r="I24" s="70"/>
      <c r="J24" s="70"/>
      <c r="K24" s="70"/>
      <c r="L24" s="70"/>
      <c r="M24" s="70"/>
      <c r="N24" s="71"/>
    </row>
    <row r="25" spans="1:14" ht="15.6" x14ac:dyDescent="0.3">
      <c r="A25" s="47" t="s">
        <v>27</v>
      </c>
      <c r="B25" s="34"/>
      <c r="C25" s="34"/>
      <c r="D25" s="34"/>
      <c r="E25" s="34"/>
      <c r="F25" s="34"/>
      <c r="G25" s="34"/>
      <c r="H25" s="34"/>
      <c r="I25" s="34"/>
      <c r="J25" s="34"/>
      <c r="K25" s="34"/>
      <c r="L25" s="34"/>
      <c r="M25" s="34"/>
      <c r="N25" s="49"/>
    </row>
    <row r="26" spans="1:14" ht="15.6" x14ac:dyDescent="0.3">
      <c r="A26" s="47" t="s">
        <v>9</v>
      </c>
      <c r="B26" s="35"/>
      <c r="C26" s="35"/>
      <c r="D26" s="35"/>
      <c r="E26" s="35"/>
      <c r="F26" s="35"/>
      <c r="G26" s="35"/>
      <c r="H26" s="35"/>
      <c r="I26" s="35"/>
      <c r="J26" s="35"/>
      <c r="K26" s="35"/>
      <c r="L26" s="35"/>
      <c r="M26" s="35"/>
      <c r="N26" s="43"/>
    </row>
    <row r="27" spans="1:14" ht="15.6" x14ac:dyDescent="0.3">
      <c r="A27" s="33" t="s">
        <v>31</v>
      </c>
      <c r="B27" s="33"/>
      <c r="C27" s="36"/>
      <c r="D27" s="36"/>
      <c r="E27" s="36"/>
      <c r="F27" s="36"/>
      <c r="G27" s="36"/>
      <c r="H27" s="36"/>
      <c r="I27" s="36"/>
      <c r="J27" s="36"/>
      <c r="K27" s="36"/>
      <c r="L27" s="36"/>
      <c r="M27" s="36"/>
      <c r="N27" s="44"/>
    </row>
    <row r="28" spans="1:14" ht="15.6" x14ac:dyDescent="0.3">
      <c r="A28" s="33" t="s">
        <v>72</v>
      </c>
      <c r="B28" s="36"/>
      <c r="C28" s="36"/>
      <c r="D28" s="36"/>
      <c r="E28" s="36"/>
      <c r="F28" s="36"/>
      <c r="G28" s="36"/>
      <c r="H28" s="36"/>
      <c r="I28" s="36"/>
      <c r="J28" s="36"/>
      <c r="K28" s="36"/>
      <c r="L28" s="36"/>
      <c r="M28" s="36"/>
      <c r="N28" s="44"/>
    </row>
    <row r="29" spans="1:14" ht="15.6" x14ac:dyDescent="0.3">
      <c r="A29" s="33" t="s">
        <v>25</v>
      </c>
      <c r="B29" s="36"/>
      <c r="C29" s="36"/>
      <c r="D29" s="36"/>
      <c r="E29" s="36"/>
      <c r="F29" s="36"/>
      <c r="G29" s="36"/>
      <c r="H29" s="36"/>
      <c r="I29" s="36"/>
      <c r="J29" s="36"/>
      <c r="K29" s="36"/>
      <c r="L29" s="36"/>
      <c r="M29" s="36"/>
      <c r="N29" s="44"/>
    </row>
    <row r="32" spans="1:14" x14ac:dyDescent="0.3">
      <c r="L32" s="29"/>
    </row>
  </sheetData>
  <autoFilter ref="A2:N29" xr:uid="{00000000-0009-0000-0000-000001000000}"/>
  <phoneticPr fontId="8" type="noConversion"/>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4"/>
  <sheetViews>
    <sheetView zoomScaleNormal="100" workbookViewId="0"/>
  </sheetViews>
  <sheetFormatPr defaultRowHeight="14.4" x14ac:dyDescent="0.3"/>
  <cols>
    <col min="1" max="1" width="10.5546875" customWidth="1"/>
    <col min="2" max="2" width="21.44140625" customWidth="1"/>
    <col min="3" max="3" width="19.5546875" customWidth="1"/>
    <col min="4" max="4" width="19" customWidth="1"/>
    <col min="5" max="5" width="19.5546875" customWidth="1"/>
    <col min="6" max="7" width="16.109375" customWidth="1"/>
  </cols>
  <sheetData>
    <row r="1" spans="1:7" x14ac:dyDescent="0.3">
      <c r="A1" s="15" t="s">
        <v>51</v>
      </c>
      <c r="B1" s="14"/>
      <c r="C1" s="14"/>
      <c r="D1" s="14"/>
      <c r="E1" s="14"/>
      <c r="F1" s="13"/>
      <c r="G1" s="13"/>
    </row>
    <row r="2" spans="1:7" ht="42.6" customHeight="1" x14ac:dyDescent="0.3">
      <c r="A2" s="30" t="s">
        <v>7</v>
      </c>
      <c r="B2" s="31" t="s">
        <v>15</v>
      </c>
      <c r="C2" s="2" t="s">
        <v>16</v>
      </c>
      <c r="D2" s="31" t="s">
        <v>20</v>
      </c>
      <c r="E2" s="31" t="s">
        <v>21</v>
      </c>
      <c r="F2" s="2" t="s">
        <v>23</v>
      </c>
      <c r="G2" s="2" t="s">
        <v>24</v>
      </c>
    </row>
    <row r="3" spans="1:7" x14ac:dyDescent="0.3">
      <c r="A3" s="16" t="s">
        <v>6</v>
      </c>
      <c r="B3" s="4">
        <v>3</v>
      </c>
      <c r="C3" s="4">
        <v>4</v>
      </c>
      <c r="D3" s="5">
        <v>47700</v>
      </c>
      <c r="E3" s="5">
        <v>48700</v>
      </c>
      <c r="F3" s="5">
        <v>364800</v>
      </c>
      <c r="G3" s="5">
        <v>385800</v>
      </c>
    </row>
    <row r="4" spans="1:7" x14ac:dyDescent="0.3">
      <c r="A4" s="16" t="s">
        <v>33</v>
      </c>
      <c r="B4" s="4">
        <v>4</v>
      </c>
      <c r="C4" s="4">
        <v>7</v>
      </c>
      <c r="D4" s="5">
        <v>7100</v>
      </c>
      <c r="E4" s="5">
        <v>53800</v>
      </c>
      <c r="F4" s="5">
        <v>26000</v>
      </c>
      <c r="G4" s="5">
        <v>674600</v>
      </c>
    </row>
    <row r="5" spans="1:7" x14ac:dyDescent="0.3">
      <c r="A5" s="16" t="s">
        <v>34</v>
      </c>
      <c r="B5" s="4">
        <v>4</v>
      </c>
      <c r="C5" s="4">
        <v>4</v>
      </c>
      <c r="D5" s="5">
        <v>10000</v>
      </c>
      <c r="E5" s="5">
        <v>10000</v>
      </c>
      <c r="F5" s="5">
        <v>96800</v>
      </c>
      <c r="G5" s="5">
        <v>96800</v>
      </c>
    </row>
    <row r="6" spans="1:7" x14ac:dyDescent="0.3">
      <c r="A6" s="16" t="s">
        <v>36</v>
      </c>
      <c r="B6" s="4">
        <f>IFERROR(VLOOKUP(CONCATENATE(A6," ","Table 2"),[1]Tabulations!$B:$L,5,FALSE),"")</f>
        <v>3</v>
      </c>
      <c r="C6" s="4">
        <f>IFERROR(VLOOKUP(CONCATENATE(A6," ","Table 2"),[1]Tabulations!$B:$L,6,FALSE),"")</f>
        <v>4</v>
      </c>
      <c r="D6" s="5">
        <f>MROUND(IFERROR(VLOOKUP(CONCATENATE(A6," ","Table 2"),[1]Tabulations!$B:$L,7,FALSE),""),100)</f>
        <v>6900</v>
      </c>
      <c r="E6" s="5">
        <f>MROUND(IFERROR(VLOOKUP(CONCATENATE(A6," ","Table 2"),[1]Tabulations!$B:$L,8,FALSE),""),100)</f>
        <v>10700</v>
      </c>
      <c r="F6" s="5">
        <v>64600</v>
      </c>
      <c r="G6" s="5">
        <f>MROUND(IFERROR(VLOOKUP(A6&amp;" "&amp;"Table 2",[1]Tabulations!$B:$L,11,FALSE),""),100)</f>
        <v>79800</v>
      </c>
    </row>
    <row r="7" spans="1:7" x14ac:dyDescent="0.3">
      <c r="A7" s="48" t="s">
        <v>37</v>
      </c>
      <c r="B7" s="4">
        <f>IFERROR(VLOOKUP(CONCATENATE(A7," ","Table 2"),[1]Tabulations!$B:$L,5,FALSE),"")</f>
        <v>2</v>
      </c>
      <c r="C7" s="4">
        <f>IFERROR(VLOOKUP(CONCATENATE(A7," ","Table 2"),[1]Tabulations!$B:$L,6,FALSE),"")</f>
        <v>5</v>
      </c>
      <c r="D7" s="5">
        <f>MROUND(IFERROR(VLOOKUP(CONCATENATE(A7," ","Table 2"),[1]Tabulations!$B:$L,7,FALSE),""),100)</f>
        <v>5200</v>
      </c>
      <c r="E7" s="5">
        <f>MROUND(IFERROR(VLOOKUP(CONCATENATE(A7," ","Table 2"),[1]Tabulations!$B:$L,8,FALSE),""),100)</f>
        <v>12100</v>
      </c>
      <c r="F7" s="5">
        <f>MROUND(IFERROR(VLOOKUP(A7&amp;" "&amp;"Table 2",[1]Tabulations!$B:$L,10,FALSE),""),100)</f>
        <v>15400</v>
      </c>
      <c r="G7" s="5">
        <f>MROUND(IFERROR(VLOOKUP(A7&amp;" "&amp;"Table 2",[1]Tabulations!$B:$L,11,FALSE),""),100)</f>
        <v>116000</v>
      </c>
    </row>
    <row r="8" spans="1:7" x14ac:dyDescent="0.3">
      <c r="A8" s="48" t="s">
        <v>38</v>
      </c>
      <c r="B8" s="4">
        <f>IFERROR(VLOOKUP(CONCATENATE(A8," ","Table 2"),[1]Tabulations!$B:$L,5,FALSE),"")</f>
        <v>1</v>
      </c>
      <c r="C8" s="4">
        <f>IFERROR(VLOOKUP(CONCATENATE(A8," ","Table 2"),[1]Tabulations!$B:$L,6,FALSE),"")</f>
        <v>3</v>
      </c>
      <c r="D8" s="5">
        <f>MROUND(IFERROR(VLOOKUP(CONCATENATE(A8," ","Table 2"),[1]Tabulations!$B:$L,7,FALSE),""),100)</f>
        <v>1000</v>
      </c>
      <c r="E8" s="5">
        <f>MROUND(IFERROR(VLOOKUP(CONCATENATE(A8," ","Table 2"),[1]Tabulations!$B:$L,8,FALSE),""),100)</f>
        <v>6700</v>
      </c>
      <c r="F8" s="5">
        <f>MROUND(IFERROR(VLOOKUP(A8&amp;" "&amp;"Table 2",[1]Tabulations!$B:$L,10,FALSE),""),100)</f>
        <v>10000</v>
      </c>
      <c r="G8" s="5">
        <f>MROUND(IFERROR(VLOOKUP(A8&amp;" "&amp;"Table 2",[1]Tabulations!$B:$L,11,FALSE),""),100)</f>
        <v>42300</v>
      </c>
    </row>
    <row r="9" spans="1:7" x14ac:dyDescent="0.3">
      <c r="A9" s="48" t="s">
        <v>39</v>
      </c>
      <c r="B9" s="4">
        <f>IFERROR(VLOOKUP(CONCATENATE(A9," ","Table 2"),[1]Tabulations!$B:$L,5,FALSE),"")</f>
        <v>3</v>
      </c>
      <c r="C9" s="4">
        <f>IFERROR(VLOOKUP(CONCATENATE(A9," ","Table 2"),[1]Tabulations!$B:$L,6,FALSE),"")</f>
        <v>4</v>
      </c>
      <c r="D9" s="5">
        <f>MROUND(IFERROR(VLOOKUP(CONCATENATE(A9," ","Table 2"),[1]Tabulations!$B:$L,7,FALSE),""),100)</f>
        <v>7300</v>
      </c>
      <c r="E9" s="5">
        <f>MROUND(IFERROR(VLOOKUP(CONCATENATE(A9," ","Table 2"),[1]Tabulations!$B:$L,8,FALSE),""),100)</f>
        <v>9000</v>
      </c>
      <c r="F9" s="81">
        <f>MROUND(IFERROR(VLOOKUP(A9&amp;" "&amp;"Table 2",[1]Tabulations!$B:$L,10,FALSE),""),100)</f>
        <v>20900</v>
      </c>
      <c r="G9" s="81">
        <f>MROUND(IFERROR(VLOOKUP(A9&amp;" "&amp;"Table 2",[1]Tabulations!$B:$L,11,FALSE),""),100)</f>
        <v>58300</v>
      </c>
    </row>
    <row r="10" spans="1:7" x14ac:dyDescent="0.3">
      <c r="A10" s="48" t="s">
        <v>40</v>
      </c>
      <c r="B10" s="4"/>
      <c r="C10" s="4"/>
      <c r="D10" s="5"/>
      <c r="E10" s="5"/>
      <c r="F10" s="5"/>
      <c r="G10" s="5"/>
    </row>
    <row r="11" spans="1:7" x14ac:dyDescent="0.3">
      <c r="A11" s="48" t="s">
        <v>41</v>
      </c>
      <c r="B11" s="4"/>
      <c r="C11" s="4"/>
      <c r="D11" s="5"/>
      <c r="E11" s="5"/>
      <c r="F11" s="5"/>
      <c r="G11" s="5"/>
    </row>
    <row r="12" spans="1:7" x14ac:dyDescent="0.3">
      <c r="A12" s="48" t="s">
        <v>42</v>
      </c>
      <c r="B12" s="4"/>
      <c r="C12" s="4"/>
      <c r="D12" s="5"/>
      <c r="E12" s="5"/>
      <c r="F12" s="5"/>
      <c r="G12" s="5"/>
    </row>
    <row r="13" spans="1:7" x14ac:dyDescent="0.3">
      <c r="A13" s="10" t="s">
        <v>43</v>
      </c>
      <c r="B13" s="4"/>
      <c r="C13" s="4"/>
      <c r="D13" s="5"/>
      <c r="E13" s="5"/>
      <c r="F13" s="5"/>
      <c r="G13" s="5"/>
    </row>
    <row r="14" spans="1:7" x14ac:dyDescent="0.3">
      <c r="A14" s="10" t="s">
        <v>44</v>
      </c>
      <c r="B14" s="4"/>
      <c r="C14" s="4"/>
      <c r="D14" s="5"/>
      <c r="E14" s="5"/>
      <c r="F14" s="5"/>
      <c r="G14" s="5"/>
    </row>
    <row r="15" spans="1:7" x14ac:dyDescent="0.3">
      <c r="A15" s="10" t="s">
        <v>26</v>
      </c>
      <c r="B15" s="4"/>
      <c r="C15" s="4"/>
      <c r="D15" s="5"/>
      <c r="E15" s="5"/>
      <c r="F15" s="5"/>
      <c r="G15" s="5"/>
    </row>
    <row r="16" spans="1:7" x14ac:dyDescent="0.3">
      <c r="A16" s="7" t="s">
        <v>19</v>
      </c>
      <c r="B16" s="11"/>
      <c r="C16" s="11"/>
      <c r="D16" s="11"/>
      <c r="E16" s="11"/>
      <c r="F16" s="11"/>
      <c r="G16" s="12"/>
    </row>
    <row r="17" spans="1:7" x14ac:dyDescent="0.3">
      <c r="A17" s="7" t="s">
        <v>22</v>
      </c>
      <c r="B17" s="11"/>
      <c r="C17" s="11"/>
      <c r="D17" s="11"/>
      <c r="E17" s="11"/>
      <c r="F17" s="11"/>
      <c r="G17" s="12"/>
    </row>
    <row r="18" spans="1:7" x14ac:dyDescent="0.3">
      <c r="A18" s="7" t="s">
        <v>25</v>
      </c>
      <c r="B18" s="8"/>
      <c r="C18" s="8"/>
      <c r="D18" s="8"/>
      <c r="E18" s="8"/>
      <c r="F18" s="8"/>
      <c r="G18" s="9"/>
    </row>
    <row r="19" spans="1:7" x14ac:dyDescent="0.3">
      <c r="G19" s="27"/>
    </row>
    <row r="23" spans="1:7" x14ac:dyDescent="0.3">
      <c r="D23" s="32"/>
    </row>
    <row r="24" spans="1:7" x14ac:dyDescent="0.3">
      <c r="G24" s="28"/>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Information</vt:lpstr>
      <vt:lpstr>Table_1</vt:lpstr>
      <vt:lpstr>Table_2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2025-04-04T13:59:56Z</dcterms:created>
  <dcterms:modified xsi:type="dcterms:W3CDTF">2026-08-10T17:25:40Z</dcterms:modified>
</cp:coreProperties>
</file>